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mentoEconomico1\"/>
    </mc:Choice>
  </mc:AlternateContent>
  <xr:revisionPtr revIDLastSave="0" documentId="13_ncr:1_{8CF572F3-6D9B-4FA5-A136-BF9C9F88E7AE}" xr6:coauthVersionLast="47" xr6:coauthVersionMax="47" xr10:uidLastSave="{00000000-0000-0000-0000-000000000000}"/>
  <bookViews>
    <workbookView xWindow="-120" yWindow="-120" windowWidth="20730" windowHeight="11040" xr2:uid="{BB37F9B8-F200-492C-939E-27BB76478B55}"/>
  </bookViews>
  <sheets>
    <sheet name="Funciones" sheetId="11" r:id="rId1"/>
    <sheet name="Fórmulas 1" sheetId="4" r:id="rId2"/>
    <sheet name="Fórmulas 2" sheetId="5" r:id="rId3"/>
    <sheet name="Fórmulas 3" sheetId="6" r:id="rId4"/>
    <sheet name="Fórmulas 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6" l="1"/>
  <c r="G43" i="6"/>
  <c r="G42" i="6"/>
  <c r="G41" i="6"/>
  <c r="G40" i="6"/>
  <c r="E44" i="6"/>
  <c r="E43" i="6"/>
  <c r="E42" i="6"/>
  <c r="E41" i="6"/>
  <c r="E40" i="6"/>
  <c r="C44" i="6"/>
  <c r="C43" i="6"/>
  <c r="C42" i="6"/>
  <c r="C41" i="6"/>
  <c r="C40" i="6"/>
  <c r="A44" i="6"/>
  <c r="A43" i="6"/>
  <c r="A42" i="6"/>
  <c r="A41" i="6"/>
  <c r="A40" i="6"/>
  <c r="E35" i="6"/>
  <c r="E34" i="6"/>
  <c r="E33" i="6"/>
  <c r="E32" i="6"/>
  <c r="E31" i="6"/>
  <c r="G35" i="6"/>
  <c r="G34" i="6"/>
  <c r="G33" i="6"/>
  <c r="G32" i="6"/>
  <c r="G31" i="6"/>
  <c r="C35" i="6"/>
  <c r="C34" i="6"/>
  <c r="C33" i="6"/>
  <c r="C32" i="6"/>
  <c r="C31" i="6"/>
  <c r="A35" i="6"/>
  <c r="A34" i="6"/>
  <c r="A33" i="6"/>
  <c r="A32" i="6"/>
  <c r="A31" i="6"/>
  <c r="G25" i="6"/>
  <c r="G24" i="6"/>
  <c r="G23" i="6"/>
  <c r="G22" i="6"/>
  <c r="G21" i="6"/>
  <c r="E25" i="6"/>
  <c r="E24" i="6"/>
  <c r="E23" i="6"/>
  <c r="E22" i="6"/>
  <c r="E21" i="6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P37" i="5"/>
  <c r="P36" i="5"/>
  <c r="P38" i="5" s="1"/>
  <c r="N32" i="5"/>
  <c r="N31" i="5"/>
  <c r="N30" i="5"/>
  <c r="N29" i="5"/>
  <c r="N28" i="5"/>
  <c r="N27" i="5"/>
  <c r="N26" i="5"/>
  <c r="N25" i="5"/>
  <c r="C35" i="5"/>
  <c r="K38" i="5"/>
  <c r="K37" i="5"/>
  <c r="K36" i="5"/>
  <c r="K39" i="5" s="1"/>
  <c r="K26" i="5"/>
  <c r="K27" i="5"/>
  <c r="K28" i="5"/>
  <c r="K29" i="5"/>
  <c r="K30" i="5"/>
  <c r="K31" i="5"/>
  <c r="K32" i="5"/>
  <c r="K25" i="5"/>
  <c r="J22" i="5"/>
  <c r="E54" i="4"/>
  <c r="E52" i="4"/>
  <c r="B30" i="4"/>
  <c r="B28" i="4"/>
  <c r="B70" i="4"/>
  <c r="B68" i="4"/>
  <c r="B65" i="4"/>
  <c r="B63" i="4"/>
  <c r="B60" i="4"/>
  <c r="B58" i="4"/>
  <c r="B55" i="4"/>
  <c r="B53" i="4"/>
  <c r="B50" i="4"/>
  <c r="B48" i="4"/>
  <c r="E43" i="4"/>
  <c r="B43" i="4"/>
  <c r="E41" i="4"/>
  <c r="B41" i="4"/>
  <c r="G36" i="4"/>
  <c r="F36" i="4"/>
  <c r="E36" i="4"/>
  <c r="D36" i="4"/>
  <c r="C36" i="4"/>
  <c r="B36" i="4"/>
  <c r="G34" i="4"/>
  <c r="F34" i="4"/>
  <c r="E34" i="4"/>
  <c r="D34" i="4"/>
  <c r="C34" i="4"/>
  <c r="B34" i="4"/>
  <c r="N33" i="5" l="1"/>
  <c r="K33" i="5"/>
  <c r="D22" i="8" l="1"/>
  <c r="L20" i="8" s="1"/>
  <c r="D27" i="8" l="1"/>
  <c r="D23" i="8"/>
  <c r="D25" i="8"/>
  <c r="D24" i="8" l="1"/>
  <c r="D26" i="8" s="1"/>
  <c r="D28" i="8" s="1"/>
</calcChain>
</file>

<file path=xl/sharedStrings.xml><?xml version="1.0" encoding="utf-8"?>
<sst xmlns="http://schemas.openxmlformats.org/spreadsheetml/2006/main" count="391" uniqueCount="285">
  <si>
    <t>%</t>
  </si>
  <si>
    <t>Fórmula</t>
  </si>
  <si>
    <t>Resultado</t>
  </si>
  <si>
    <t>En general, se recomienda utilizar referencias de celda en las fórmulas en vez de valores numéricos o constantes</t>
  </si>
  <si>
    <t>Al construir fórmulas, se recomienda diseñar de tal forma que los valores se almacenen en celdas</t>
  </si>
  <si>
    <t>Área</t>
  </si>
  <si>
    <t>En general, se recomienda siempre utilizar referencias de celda en las fórmulas en vez de valores numéricos o constantes, a menos que se sepa que será un valor que nunca cambiará</t>
  </si>
  <si>
    <t>Ingresos</t>
  </si>
  <si>
    <t>Menos (-)</t>
  </si>
  <si>
    <t>Deducciones autorizadas</t>
  </si>
  <si>
    <t>Igual (=)</t>
  </si>
  <si>
    <t>Base gravable</t>
  </si>
  <si>
    <t>Límite inferior</t>
  </si>
  <si>
    <t>Base de cálculo</t>
  </si>
  <si>
    <t>Por (X)</t>
  </si>
  <si>
    <t>Tasa (Porcentaje)</t>
  </si>
  <si>
    <t>Impuesto marginal</t>
  </si>
  <si>
    <t>Más (+)</t>
  </si>
  <si>
    <t>Cuota fija</t>
  </si>
  <si>
    <t>ISR a retener</t>
  </si>
  <si>
    <t>Tarifa del ISR mensual</t>
  </si>
  <si>
    <t>(DOF del 29 de diciembre de 2023)</t>
  </si>
  <si>
    <t>Límite superior</t>
  </si>
  <si>
    <t>Por ciento para aplicarse sobre el excedente del límite inferior</t>
  </si>
  <si>
    <t>$</t>
  </si>
  <si>
    <t>=D12-D13</t>
  </si>
  <si>
    <t>=D14-D15</t>
  </si>
  <si>
    <t>=D18+D19</t>
  </si>
  <si>
    <t>Para el ejemplo del cálculo del ISR, se consideran ingresos mensuales, por lo que se utiliza la tabla mensual de tarifa del ISR</t>
  </si>
  <si>
    <t>Los valores de Límite inferior, Tasa (Porcentaje) y Cuota fija, se obtienen de la tabla correspondientes a la fila en donde se encuentra el valor de la Base de cálculo</t>
  </si>
  <si>
    <t>La Base de cálculo determina la fila de donde se obtendrán los valores necesarios para el cálculo</t>
  </si>
  <si>
    <t>Valor obtenido de la tabla, conforme es la Base de cálculo</t>
  </si>
  <si>
    <t>Valor obtenido de la tabla, conforme es la Base de cálculo, este valor es un porcentaje</t>
  </si>
  <si>
    <t>=D16*D17</t>
  </si>
  <si>
    <t>Cálculo con una fórmula</t>
  </si>
  <si>
    <t>Este valor determina de qué fila de la tabla de tarifa se obtienen los valores para el cálculo</t>
  </si>
  <si>
    <t>Cada función tiene una sintaxis, un orden específico que debe seguirse para obtener el resultado correcto. La sintaxis básica para crear una fórmula con una función es:</t>
  </si>
  <si>
    <t>Introducir los argumentos de la fórmula, es decir, los datos que se usarán para hacer el cálculo.</t>
  </si>
  <si>
    <t>Una función es una fórmula predefinida que realiza los cálculos utilizando valores específicos en un orden particular. Una de las principales ventajas es que ahorran tiempo en los cálculos a realizar.</t>
  </si>
  <si>
    <t>Seleccionar una función (SUMA, por ejemplo, es el nombre de la función para la adición).</t>
  </si>
  <si>
    <t>Insertar un signo igual (=).</t>
  </si>
  <si>
    <t>Para utilizar estas funciones correctamente, es necesario saber cuáles son  las partes de una función  y cómo crear argumentos para calcular valores y referencias de celdas.</t>
  </si>
  <si>
    <t>Los argumentos deben ir entre paréntesis. Los valores individuales o referencias de celdas, separados, ya sea por dos puntos si son rangos o por comas si son celdas.</t>
  </si>
  <si>
    <t>Los dos puntos crean una referencia a un rango de celdas. El siguiente ejemplo calcula el promedio del rango de celdas E19 a E23.  </t>
  </si>
  <si>
    <t>Las comas separan los valores individuales, referencias de celda y rangos de celdas en los paréntesis. Si hay más de un argumento, se debe separar cada argumento por una coma. </t>
  </si>
  <si>
    <t>En este ejemplo se cuentan todas las celdas en los tres argumentos incluidos entre paréntesis.</t>
  </si>
  <si>
    <t> = CONTAR(C6: C14, C19: C23, C28) </t>
  </si>
  <si>
    <t> = PROMEDIO(E19: E23) </t>
  </si>
  <si>
    <t>Uso de la Función SUMA</t>
  </si>
  <si>
    <t>Tabla de datos</t>
  </si>
  <si>
    <t>Producto</t>
  </si>
  <si>
    <t>Ene</t>
  </si>
  <si>
    <t>Feb</t>
  </si>
  <si>
    <t>Mar</t>
  </si>
  <si>
    <t>Abr</t>
  </si>
  <si>
    <t>May</t>
  </si>
  <si>
    <t>Manzana</t>
  </si>
  <si>
    <t>Pera</t>
  </si>
  <si>
    <t>Naranja</t>
  </si>
  <si>
    <t>Plátano</t>
  </si>
  <si>
    <t>Mandarina</t>
  </si>
  <si>
    <t>Jun</t>
  </si>
  <si>
    <t>Total de ventas por mes</t>
  </si>
  <si>
    <t>Primera Opción</t>
  </si>
  <si>
    <t>Segunda Opción</t>
  </si>
  <si>
    <t>=B20+B21+B22+B23+B24</t>
  </si>
  <si>
    <t>=D20+D21+D22+D23+D24</t>
  </si>
  <si>
    <t>=C20+C21+C22+C23+C24</t>
  </si>
  <si>
    <t>=E20+E21+E22+E23+E24</t>
  </si>
  <si>
    <t>=F20+F21+F22+F23+F24</t>
  </si>
  <si>
    <t>=G20+G21+G22+G23+G24</t>
  </si>
  <si>
    <t>=SUMA(B20:B24)</t>
  </si>
  <si>
    <t>=SUMA(C20:C24)</t>
  </si>
  <si>
    <t>=SUMA(D20:D24)</t>
  </si>
  <si>
    <t>=SUMA(E20:E24)</t>
  </si>
  <si>
    <t>=SUMA(F20:F24)</t>
  </si>
  <si>
    <t>=SUMA(G20:G24)</t>
  </si>
  <si>
    <t>Total de ventas por trimestre</t>
  </si>
  <si>
    <t>Primer Trimestre (Ene-Mar)</t>
  </si>
  <si>
    <t>Segundo Trimestre (Abr-Jun)</t>
  </si>
  <si>
    <t>=B20+B21+B22+B23+B24+C20+C21+C22+C23+C24+D20+D21+D22+D23+D24</t>
  </si>
  <si>
    <t>=E20+E21+E22+E23+E24+F20+F21+F22+F23+F24+G20+G21+G22+G23+G24</t>
  </si>
  <si>
    <t>=SUMA(B20:D24)</t>
  </si>
  <si>
    <t>=SUMA(E20:G24)</t>
  </si>
  <si>
    <t>Ventas totales por fruta</t>
  </si>
  <si>
    <t>=B20+C20+D20+E20+F20+G20</t>
  </si>
  <si>
    <t>=SUMA(B20:G20)</t>
  </si>
  <si>
    <t>=B21+C21+D21+E21+F21+G21</t>
  </si>
  <si>
    <t>=SUMA(B21:G21)</t>
  </si>
  <si>
    <t>=B22+C22+D22+E22+F22+G22</t>
  </si>
  <si>
    <t>=SUMA(B22:G22)</t>
  </si>
  <si>
    <t>Se tiene una tabla con las ventas mensuales por fruta, se requiere saber el total de ventas por fruta, por mesy el total de ventas por trimestre</t>
  </si>
  <si>
    <t>=B23+C23+D23+E23+F23+G23</t>
  </si>
  <si>
    <t>=SUMA(B23:G23)</t>
  </si>
  <si>
    <t>=B24+C24+D24+E24+F24+G24</t>
  </si>
  <si>
    <t>=SUMA(B24:G24)</t>
  </si>
  <si>
    <t>Con la función SUMA se puede sumar tanto por columna como por fila, además de sumar rangos y celdas</t>
  </si>
  <si>
    <t>Total de ventas de los seis meses</t>
  </si>
  <si>
    <t>=B20+B21+B22+B23+B24+C20+C21+C22+C23+C24+D20+D21+D22+D23+D24+E20+E21+E22+E23+E24+F20+F21+F22+F23+F24+G20+G21+G22+G23+G24</t>
  </si>
  <si>
    <t>=SUMA(B20:G24)</t>
  </si>
  <si>
    <t>=B50+B55+B60+B65+B70</t>
  </si>
  <si>
    <t>=SUMA(B50,B55,B60,B65,B70)</t>
  </si>
  <si>
    <t>Función SUMA</t>
  </si>
  <si>
    <t>Ejemplo</t>
  </si>
  <si>
    <t>Suma de ventas totales por fruta</t>
  </si>
  <si>
    <t>Nombre</t>
  </si>
  <si>
    <t>Categoría</t>
  </si>
  <si>
    <t>Sueldo</t>
  </si>
  <si>
    <t>Fernando</t>
  </si>
  <si>
    <t>Cecilia</t>
  </si>
  <si>
    <t>Juan</t>
  </si>
  <si>
    <t>Luisa</t>
  </si>
  <si>
    <t>Sofía</t>
  </si>
  <si>
    <t>Laura</t>
  </si>
  <si>
    <t>Diana</t>
  </si>
  <si>
    <t>Enrique</t>
  </si>
  <si>
    <t>Pablo</t>
  </si>
  <si>
    <t>Técnico A</t>
  </si>
  <si>
    <t>Técnico B</t>
  </si>
  <si>
    <t>Auxiliar A</t>
  </si>
  <si>
    <t>Técnico C</t>
  </si>
  <si>
    <t>Secretaria A</t>
  </si>
  <si>
    <t>Auxiliar B</t>
  </si>
  <si>
    <t>Carmen</t>
  </si>
  <si>
    <t>Tania</t>
  </si>
  <si>
    <t>Secretaria B</t>
  </si>
  <si>
    <t>Elizabeth</t>
  </si>
  <si>
    <t>Rodrigo</t>
  </si>
  <si>
    <t>Valeria</t>
  </si>
  <si>
    <t>Auxiliar C</t>
  </si>
  <si>
    <t>Administración</t>
  </si>
  <si>
    <t>Contraloría</t>
  </si>
  <si>
    <t>Obras</t>
  </si>
  <si>
    <t>Género</t>
  </si>
  <si>
    <t>H</t>
  </si>
  <si>
    <t>M</t>
  </si>
  <si>
    <t>Cuántos empleados son:</t>
  </si>
  <si>
    <t>=CONTARA(A21:A34)</t>
  </si>
  <si>
    <t>Cuántos empleados son por categoría</t>
  </si>
  <si>
    <t>=CONTAR.SI(B21:B34,G25)</t>
  </si>
  <si>
    <t>=CONTAR.SI(B21:B34,G26)</t>
  </si>
  <si>
    <t>=CONTAR.SI(B21:B34,G27)</t>
  </si>
  <si>
    <t>=CONTAR.SI(B21:B34,G28)</t>
  </si>
  <si>
    <t>=CONTAR.SI(B21:B34,G29)</t>
  </si>
  <si>
    <t>=CONTAR.SI(B21:B34,G30)</t>
  </si>
  <si>
    <t>=CONTAR.SI(B21:B34,G31)</t>
  </si>
  <si>
    <t>=CONTAR.SI(B21:B34,G32)</t>
  </si>
  <si>
    <t>Total Empleados</t>
  </si>
  <si>
    <t>=SUMA(I25:I32)</t>
  </si>
  <si>
    <t>Cuántos empleados hay en cada área</t>
  </si>
  <si>
    <t>=CONTAR.SI($D$21:$D$34,G36)</t>
  </si>
  <si>
    <t>=CONTAR.SI($D$21:$D$34,G37)</t>
  </si>
  <si>
    <t>=CONTAR.SI($D$21:$D$34,G38)</t>
  </si>
  <si>
    <t>=SUMA(H36:H38)</t>
  </si>
  <si>
    <t>=SUMAR.SI($B$21:$B$34,G25,$C$21:$C$34)</t>
  </si>
  <si>
    <t>=SUMAR.SI($B$21:$B$34,G26,$C$21:$C$34)</t>
  </si>
  <si>
    <t>=SUMAR.SI($B$21:$B$34,G27,$C$21:$C$34)</t>
  </si>
  <si>
    <t>=SUMAR.SI($B$21:$B$34,G28,$C$21:$C$34)</t>
  </si>
  <si>
    <t>=SUMAR.SI($B$21:$B$34,G29,$C$21:$C$34)</t>
  </si>
  <si>
    <t>=SUMAR.SI($B$21:$B$34,G30,$C$21:$C$34)</t>
  </si>
  <si>
    <t>=SUMAR.SI($B$21:$B$34,G31,$C$21:$C$34)</t>
  </si>
  <si>
    <t>=SUMAR.SI($B$21:$B$34,G32,$C$21:$C$34)</t>
  </si>
  <si>
    <t>Suma de sueldos por categoría</t>
  </si>
  <si>
    <t>=CONTAR.SI(E21:E34,L36)</t>
  </si>
  <si>
    <t>=CONTAR.SI(E21:E34,L37)</t>
  </si>
  <si>
    <t>=SUMA(M36:M37)</t>
  </si>
  <si>
    <t>=SUMA(K25:K32)</t>
  </si>
  <si>
    <t>Cuántos empleados hay por género</t>
  </si>
  <si>
    <t>Total de Sueldos</t>
  </si>
  <si>
    <t>Funciones CONTARA, CONTAR.SI, SUMAR.SI, SI</t>
  </si>
  <si>
    <t>Uso de la Función Contara, Contar.Si, Sumar.Si, Si</t>
  </si>
  <si>
    <t>Sindicalizado</t>
  </si>
  <si>
    <t>Cuota 2%</t>
  </si>
  <si>
    <t>S</t>
  </si>
  <si>
    <t>N</t>
  </si>
  <si>
    <t>=SI(F21="S",C21*2%,0)</t>
  </si>
  <si>
    <t>=SI(F22="S",C22*2%,0)</t>
  </si>
  <si>
    <t>=SI(F23="S",C23*2%,0)</t>
  </si>
  <si>
    <t>=SI(F24="S",C24*2%,0)</t>
  </si>
  <si>
    <t>=SI(F25="S",C25*2%,0)</t>
  </si>
  <si>
    <t>=SI(F26="S",C26*2%,0)</t>
  </si>
  <si>
    <t>=SI(F27="S",C27*2%,0)</t>
  </si>
  <si>
    <t>=SI(F28="S",C28*2%,0)</t>
  </si>
  <si>
    <t>=SI(F29="S",C29*2%,0)</t>
  </si>
  <si>
    <t>=SI(F30="S",C30*2%,0)</t>
  </si>
  <si>
    <t>=SI(F31="S",C31*2%,0)</t>
  </si>
  <si>
    <t>=SI(F32="S",C32*2%,0)</t>
  </si>
  <si>
    <t>=SI(F33="S",C33*2%,0)</t>
  </si>
  <si>
    <t>=SI(F34="S",C34*2%,0)</t>
  </si>
  <si>
    <t>Función BUSCARV</t>
  </si>
  <si>
    <t>Uso de BuscarV</t>
  </si>
  <si>
    <t>=BUSCARV($D$22,$L$22:$O$29,1)</t>
  </si>
  <si>
    <t>=BUSCARV($D$22,$L$22:$O$29,4)/100</t>
  </si>
  <si>
    <t>=BUSCARV($D$22,$L$22:$O$29,3)</t>
  </si>
  <si>
    <t>Con las fórmulas en las celdas con relleno anaranjado, se obtienen los valores</t>
  </si>
  <si>
    <t>Sólo se capturaría el ingreso</t>
  </si>
  <si>
    <t>=((D22-BUSCARV(D22,M22:P29,1))*(BUSCARV(D22,M22:P29,4)/100))+BUSCARV(D22,M22:P29,3)</t>
  </si>
  <si>
    <t>Apellido Paterno</t>
  </si>
  <si>
    <t>Apellido Materno</t>
  </si>
  <si>
    <t>Uso de la Función Concat, Izquierda, Derecha, Extrae, Largo</t>
  </si>
  <si>
    <t>Funciones CONCAT, IZQUIERDA, DERECHA, EXTRAE, LARGO</t>
  </si>
  <si>
    <t>CURP</t>
  </si>
  <si>
    <t>JIAF771121HMCMVR02</t>
  </si>
  <si>
    <t>Jimenez</t>
  </si>
  <si>
    <t>Avila</t>
  </si>
  <si>
    <t>Fernanda</t>
  </si>
  <si>
    <t>Pinar</t>
  </si>
  <si>
    <t>Del Río</t>
  </si>
  <si>
    <t>RIPF840215MMCNLR01</t>
  </si>
  <si>
    <t>Nombre Completo</t>
  </si>
  <si>
    <t>Maria de los Angeles</t>
  </si>
  <si>
    <t>Aldana</t>
  </si>
  <si>
    <t>De Alba</t>
  </si>
  <si>
    <t>AAAA800717MPULLN01</t>
  </si>
  <si>
    <t>CURP Correcto</t>
  </si>
  <si>
    <t>=A21&amp;" "&amp;B21&amp;" "&amp;C21</t>
  </si>
  <si>
    <t>=SI(LARGO(D21)=18,"Correcto","Incorrecto")</t>
  </si>
  <si>
    <t>=LARGO(E21)</t>
  </si>
  <si>
    <t>=A22&amp;" "&amp;B22&amp;" "&amp;C22</t>
  </si>
  <si>
    <t>=A23&amp;" "&amp;B23&amp;" "&amp;C23</t>
  </si>
  <si>
    <t>=CONCAT(A24," ",B24," ",C24)</t>
  </si>
  <si>
    <t>=CONCAT(B25," ",C25," ",D25)</t>
  </si>
  <si>
    <t>Rolando</t>
  </si>
  <si>
    <t>Mota</t>
  </si>
  <si>
    <t>Del Campo</t>
  </si>
  <si>
    <t>Zoila</t>
  </si>
  <si>
    <t>Primera</t>
  </si>
  <si>
    <t>MOCR680106HVETML00</t>
  </si>
  <si>
    <t>PICZ980221MMILRM0</t>
  </si>
  <si>
    <t>Datos capturados</t>
  </si>
  <si>
    <t>=SI(LARGO(D22)=18,"Correcto","Incorrecto")</t>
  </si>
  <si>
    <t>=SI(LARGO(D23)=18,"Correcto","Incorrecto")</t>
  </si>
  <si>
    <t>=SI(LARGO(D24)=18,"Correcto","Incorrecto")</t>
  </si>
  <si>
    <t>=SI(LARGO(D25)=18,"Correcto","Incorrecto")</t>
  </si>
  <si>
    <t>La última fila resulta ser incorrecta por no cumplir con el criterio, para la CURP, se asumen 18 caracteres, el último tiene 17 caracteres</t>
  </si>
  <si>
    <t>Número de caracteres del nombre completo</t>
  </si>
  <si>
    <t>=LARGO(E22)</t>
  </si>
  <si>
    <t>=LARGO(E23)</t>
  </si>
  <si>
    <t>=LARGO(E24)</t>
  </si>
  <si>
    <t>=LARGO(E25)</t>
  </si>
  <si>
    <t>RFC</t>
  </si>
  <si>
    <t>=EXTRAE(D21,1,10)</t>
  </si>
  <si>
    <t>=EXTRAE(D22,1,10)</t>
  </si>
  <si>
    <t>=EXTRAE(D23,1,10)</t>
  </si>
  <si>
    <t>=EXTRAE(D24,1,10)</t>
  </si>
  <si>
    <t>=EXTRAE(D25,1,10)</t>
  </si>
  <si>
    <t>Del CURP, se pueden extraer los primeros 10 caracteres</t>
  </si>
  <si>
    <t>=EXTRAE(D21,11,1)</t>
  </si>
  <si>
    <t>=EXTRAE(D22,11,1)</t>
  </si>
  <si>
    <t>=EXTRAE(D23,11,1)</t>
  </si>
  <si>
    <t>=EXTRAE(D24,11,1)</t>
  </si>
  <si>
    <t>=EXTRAE(D25,11,1)</t>
  </si>
  <si>
    <t>Fecha de Nacimiento</t>
  </si>
  <si>
    <t>=EXTRAE(D21,9,2)&amp;"/"&amp;EXTRAE(D21,7,2)&amp;"/"&amp;EXTRAE(D21,5,2)</t>
  </si>
  <si>
    <t>=EXTRAE(D22,9,2)&amp;"/"&amp;EXTRAE(D22,7,2)&amp;"/"&amp;EXTRAE(D22,5,2)</t>
  </si>
  <si>
    <t>=EXTRAE(D23,9,2)&amp;"/"&amp;EXTRAE(D23,7,2)&amp;"/"&amp;EXTRAE(D23,5,2)</t>
  </si>
  <si>
    <t>=EXTRAE(D24,9,2)&amp;"/"&amp;EXTRAE(D24,7,2)&amp;"/"&amp;EXTRAE(D24,5,2)</t>
  </si>
  <si>
    <t>=EXTRAE(D25,9,2)&amp;"/"&amp;EXTRAE(D25,7,2)&amp;"/"&amp;EXTRAE(D25,5,2)</t>
  </si>
  <si>
    <t>Primera Letra del Nombre</t>
  </si>
  <si>
    <t>=IZQUIERDA(A21)</t>
  </si>
  <si>
    <t>=IZQUIERDA(A22)</t>
  </si>
  <si>
    <t>=IZQUIERDA(A23)</t>
  </si>
  <si>
    <t>=IZQUIERDA(A24)</t>
  </si>
  <si>
    <t>=IZQUIERDA(A25)</t>
  </si>
  <si>
    <t>Última Letra del Nombre</t>
  </si>
  <si>
    <t>=DERECHA(A21)</t>
  </si>
  <si>
    <t>=DERECHA(A22)</t>
  </si>
  <si>
    <t>=DERECHA(A23)</t>
  </si>
  <si>
    <t>=DERECHA(A24)</t>
  </si>
  <si>
    <t>=DERECHA(A25)</t>
  </si>
  <si>
    <t>Tres Primeras Letras del Nombre</t>
  </si>
  <si>
    <t>=IZQUIERDA(A21,3)</t>
  </si>
  <si>
    <t>=IZQUIERDA(A22,3)</t>
  </si>
  <si>
    <t>=IZQUIERDA(A23,3)</t>
  </si>
  <si>
    <t>=IZQUIERDA(A24,3)</t>
  </si>
  <si>
    <t>=IZQUIERDA(A25,3)</t>
  </si>
  <si>
    <t>Dos Últimas Letras del Nombre</t>
  </si>
  <si>
    <t>=DERECHA(A21,2)</t>
  </si>
  <si>
    <t>=DERECHA(A22,2)</t>
  </si>
  <si>
    <t>=DERECHA(A23,2)</t>
  </si>
  <si>
    <t>=DERECHA(A24,2)</t>
  </si>
  <si>
    <t>=DERECHA(A25,2)</t>
  </si>
  <si>
    <t>Se tiene una tabla de empleados con categorías, sueldos y áreas, determinar cuántos empleados son, cuántos empleados por categoría, sueldo, área y género, además, determinar la suma total, si es sindicalizado, calcular la tasa de 2%</t>
  </si>
  <si>
    <t>Concatenar es unir texto o el contenido de dos celdas, para lo cual se puede utilizar el &amp; o la función CONCAT</t>
  </si>
  <si>
    <t>Excel permite realizar cálculos, operaciones o procesos con datos alfanuméricos (texto), que van desde concatenar hasta extraer o contar 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</si>
</sst>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rgb="FF1D1C1A"/>
      <name val="Roboto"/>
    </font>
    <font>
      <sz val="11"/>
      <color rgb="FF444444"/>
      <name val="Roboto"/>
    </font>
    <font>
      <b/>
      <sz val="13"/>
      <color rgb="FF444444"/>
      <name val="Roboto"/>
    </font>
    <font>
      <b/>
      <sz val="12"/>
      <color rgb="FF444444"/>
      <name val="Roboto"/>
    </font>
    <font>
      <sz val="11"/>
      <color theme="0"/>
      <name val="Calibri"/>
      <family val="2"/>
      <scheme val="minor"/>
    </font>
    <font>
      <sz val="11"/>
      <color rgb="FF4E4E4E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medium">
        <color rgb="FFC1C3D1"/>
      </left>
      <right style="medium">
        <color rgb="FFC1C3D1"/>
      </right>
      <top style="medium">
        <color rgb="FFC1C3D1"/>
      </top>
      <bottom style="medium">
        <color rgb="FFC1C3D1"/>
      </bottom>
      <diagonal/>
    </border>
    <border>
      <left/>
      <right/>
      <top/>
      <bottom style="medium">
        <color rgb="FFC1C3D1"/>
      </bottom>
      <diagonal/>
    </border>
    <border>
      <left/>
      <right/>
      <top style="thin">
        <color rgb="FF7F7F7F"/>
      </top>
      <bottom/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7" fillId="0" borderId="3" applyNumberFormat="0" applyFill="0" applyAlignment="0" applyProtection="0"/>
    <xf numFmtId="0" fontId="1" fillId="6" borderId="4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</cellStyleXfs>
  <cellXfs count="110">
    <xf numFmtId="0" fontId="0" fillId="0" borderId="0" xfId="0"/>
    <xf numFmtId="0" fontId="0" fillId="0" borderId="0" xfId="0" quotePrefix="1"/>
    <xf numFmtId="0" fontId="6" fillId="5" borderId="1" xfId="5" quotePrefix="1"/>
    <xf numFmtId="0" fontId="6" fillId="0" borderId="3" xfId="6" applyFont="1"/>
    <xf numFmtId="0" fontId="0" fillId="6" borderId="4" xfId="7" applyFont="1"/>
    <xf numFmtId="0" fontId="2" fillId="2" borderId="0" xfId="1" quotePrefix="1"/>
    <xf numFmtId="0" fontId="6" fillId="5" borderId="1" xfId="5"/>
    <xf numFmtId="0" fontId="2" fillId="2" borderId="1" xfId="1" quotePrefix="1" applyBorder="1"/>
    <xf numFmtId="0" fontId="4" fillId="4" borderId="1" xfId="3"/>
    <xf numFmtId="0" fontId="6" fillId="5" borderId="1" xfId="5" applyAlignment="1">
      <alignment horizontal="center"/>
    </xf>
    <xf numFmtId="0" fontId="3" fillId="3" borderId="0" xfId="2" applyAlignment="1">
      <alignment horizontal="left"/>
    </xf>
    <xf numFmtId="0" fontId="0" fillId="0" borderId="0" xfId="0" applyAlignment="1">
      <alignment horizontal="right"/>
    </xf>
    <xf numFmtId="0" fontId="9" fillId="7" borderId="0" xfId="5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right" vertical="center" wrapText="1" indent="1"/>
    </xf>
    <xf numFmtId="4" fontId="12" fillId="8" borderId="12" xfId="0" applyNumberFormat="1" applyFont="1" applyFill="1" applyBorder="1" applyAlignment="1">
      <alignment horizontal="right" vertical="center" wrapText="1" indent="1"/>
    </xf>
    <xf numFmtId="44" fontId="4" fillId="4" borderId="1" xfId="8" applyFont="1" applyFill="1" applyBorder="1"/>
    <xf numFmtId="44" fontId="6" fillId="5" borderId="1" xfId="8" applyFont="1" applyFill="1" applyBorder="1"/>
    <xf numFmtId="0" fontId="0" fillId="0" borderId="0" xfId="0" applyFont="1"/>
    <xf numFmtId="44" fontId="2" fillId="2" borderId="0" xfId="1" quotePrefix="1" applyNumberFormat="1"/>
    <xf numFmtId="44" fontId="6" fillId="5" borderId="1" xfId="5" applyNumberFormat="1"/>
    <xf numFmtId="44" fontId="6" fillId="5" borderId="1" xfId="5" quotePrefix="1" applyNumberFormat="1"/>
    <xf numFmtId="0" fontId="0" fillId="0" borderId="0" xfId="0" applyAlignment="1">
      <alignment horizontal="center"/>
    </xf>
    <xf numFmtId="0" fontId="3" fillId="3" borderId="0" xfId="2" applyAlignment="1">
      <alignment horizontal="left"/>
    </xf>
    <xf numFmtId="0" fontId="0" fillId="6" borderId="4" xfId="7" applyFont="1" applyAlignment="1">
      <alignment horizontal="left"/>
    </xf>
    <xf numFmtId="0" fontId="5" fillId="5" borderId="2" xfId="4" applyAlignment="1"/>
    <xf numFmtId="0" fontId="0" fillId="6" borderId="4" xfId="7" applyFont="1" applyAlignment="1">
      <alignment vertical="top" wrapText="1"/>
    </xf>
    <xf numFmtId="0" fontId="0" fillId="6" borderId="4" xfId="7" applyFont="1" applyAlignment="1">
      <alignment horizontal="left" vertical="top" wrapText="1"/>
    </xf>
    <xf numFmtId="0" fontId="0" fillId="0" borderId="0" xfId="0" applyAlignment="1">
      <alignment horizontal="left" vertical="center" wrapText="1" indent="1"/>
    </xf>
    <xf numFmtId="0" fontId="16" fillId="0" borderId="0" xfId="0" applyFont="1" applyAlignment="1">
      <alignment vertical="top" wrapText="1"/>
    </xf>
    <xf numFmtId="44" fontId="0" fillId="0" borderId="0" xfId="8" applyFont="1"/>
    <xf numFmtId="0" fontId="8" fillId="14" borderId="0" xfId="0" applyFont="1" applyFill="1" applyAlignment="1">
      <alignment horizontal="center"/>
    </xf>
    <xf numFmtId="0" fontId="0" fillId="15" borderId="0" xfId="0" applyFill="1"/>
    <xf numFmtId="44" fontId="0" fillId="15" borderId="0" xfId="8" applyFont="1" applyFill="1"/>
    <xf numFmtId="0" fontId="8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2" fillId="2" borderId="14" xfId="1" quotePrefix="1" applyNumberFormat="1" applyBorder="1" applyAlignment="1">
      <alignment horizontal="left"/>
    </xf>
    <xf numFmtId="44" fontId="2" fillId="2" borderId="0" xfId="1" quotePrefix="1" applyNumberFormat="1" applyAlignment="1">
      <alignment horizontal="left"/>
    </xf>
    <xf numFmtId="0" fontId="2" fillId="2" borderId="0" xfId="1" quotePrefix="1" applyAlignment="1">
      <alignment horizontal="left"/>
    </xf>
    <xf numFmtId="44" fontId="0" fillId="0" borderId="0" xfId="8" quotePrefix="1" applyFont="1"/>
    <xf numFmtId="44" fontId="0" fillId="0" borderId="0" xfId="8" quotePrefix="1" applyFont="1" applyAlignment="1">
      <alignment horizontal="center"/>
    </xf>
    <xf numFmtId="44" fontId="4" fillId="4" borderId="1" xfId="8" quotePrefix="1" applyFont="1" applyFill="1" applyBorder="1"/>
    <xf numFmtId="10" fontId="4" fillId="4" borderId="1" xfId="9" quotePrefix="1" applyNumberFormat="1" applyFont="1" applyFill="1" applyBorder="1"/>
    <xf numFmtId="44" fontId="2" fillId="2" borderId="1" xfId="1" quotePrefix="1" applyNumberFormat="1" applyBorder="1"/>
    <xf numFmtId="10" fontId="2" fillId="2" borderId="1" xfId="1" quotePrefix="1" applyNumberFormat="1" applyBorder="1"/>
    <xf numFmtId="44" fontId="2" fillId="2" borderId="1" xfId="1" quotePrefix="1" applyNumberFormat="1" applyBorder="1" applyAlignment="1">
      <alignment horizontal="left"/>
    </xf>
    <xf numFmtId="44" fontId="0" fillId="0" borderId="0" xfId="0" quotePrefix="1" applyNumberFormat="1"/>
    <xf numFmtId="0" fontId="6" fillId="0" borderId="0" xfId="6" applyFont="1" applyBorder="1" applyAlignment="1">
      <alignment horizontal="left"/>
    </xf>
    <xf numFmtId="0" fontId="8" fillId="16" borderId="0" xfId="0" applyFont="1" applyFill="1" applyAlignment="1">
      <alignment horizontal="center" vertical="center" wrapText="1"/>
    </xf>
    <xf numFmtId="0" fontId="6" fillId="5" borderId="1" xfId="5" applyAlignment="1">
      <alignment horizontal="center" vertical="center" wrapText="1"/>
    </xf>
    <xf numFmtId="0" fontId="2" fillId="2" borderId="11" xfId="1" quotePrefix="1" applyBorder="1" applyAlignment="1">
      <alignment horizontal="left"/>
    </xf>
    <xf numFmtId="0" fontId="6" fillId="5" borderId="1" xfId="5" quotePrefix="1" applyAlignment="1">
      <alignment horizontal="center"/>
    </xf>
    <xf numFmtId="0" fontId="2" fillId="2" borderId="0" xfId="1" quotePrefix="1" applyAlignment="1"/>
    <xf numFmtId="0" fontId="15" fillId="11" borderId="0" xfId="11" applyAlignment="1">
      <alignment horizontal="left" vertical="top" wrapText="1"/>
    </xf>
    <xf numFmtId="0" fontId="15" fillId="10" borderId="0" xfId="10" applyAlignment="1">
      <alignment horizontal="left" vertical="top" wrapText="1"/>
    </xf>
    <xf numFmtId="0" fontId="15" fillId="13" borderId="0" xfId="13" applyAlignment="1">
      <alignment horizontal="left" vertical="top" wrapText="1"/>
    </xf>
    <xf numFmtId="0" fontId="15" fillId="12" borderId="0" xfId="12" applyAlignment="1">
      <alignment horizontal="left" vertical="top" wrapText="1"/>
    </xf>
    <xf numFmtId="44" fontId="2" fillId="2" borderId="0" xfId="1" quotePrefix="1" applyNumberFormat="1" applyAlignment="1">
      <alignment horizontal="left"/>
    </xf>
    <xf numFmtId="0" fontId="4" fillId="4" borderId="11" xfId="3" applyBorder="1" applyAlignment="1">
      <alignment horizontal="center"/>
    </xf>
    <xf numFmtId="0" fontId="4" fillId="4" borderId="0" xfId="3" applyBorder="1" applyAlignment="1">
      <alignment horizontal="center"/>
    </xf>
    <xf numFmtId="0" fontId="0" fillId="6" borderId="4" xfId="7" applyFont="1" applyAlignment="1">
      <alignment horizontal="left" vertical="top" wrapText="1"/>
    </xf>
    <xf numFmtId="0" fontId="4" fillId="4" borderId="8" xfId="3" applyBorder="1" applyAlignment="1"/>
    <xf numFmtId="0" fontId="4" fillId="4" borderId="9" xfId="3" applyBorder="1" applyAlignment="1"/>
    <xf numFmtId="44" fontId="2" fillId="2" borderId="0" xfId="1" quotePrefix="1" applyNumberFormat="1" applyAlignment="1"/>
    <xf numFmtId="44" fontId="6" fillId="5" borderId="1" xfId="5" applyNumberFormat="1" applyAlignment="1">
      <alignment horizontal="left"/>
    </xf>
    <xf numFmtId="0" fontId="6" fillId="5" borderId="1" xfId="5" applyAlignment="1">
      <alignment horizontal="left"/>
    </xf>
    <xf numFmtId="44" fontId="6" fillId="5" borderId="8" xfId="5" applyNumberFormat="1" applyBorder="1" applyAlignment="1">
      <alignment horizontal="left"/>
    </xf>
    <xf numFmtId="44" fontId="6" fillId="5" borderId="10" xfId="5" applyNumberFormat="1" applyBorder="1" applyAlignment="1">
      <alignment horizontal="left"/>
    </xf>
    <xf numFmtId="44" fontId="6" fillId="5" borderId="9" xfId="5" applyNumberFormat="1" applyBorder="1" applyAlignment="1">
      <alignment horizontal="left"/>
    </xf>
    <xf numFmtId="44" fontId="6" fillId="5" borderId="1" xfId="5" quotePrefix="1" applyNumberFormat="1" applyAlignment="1">
      <alignment horizontal="left"/>
    </xf>
    <xf numFmtId="44" fontId="6" fillId="5" borderId="1" xfId="5" quotePrefix="1" applyNumberFormat="1" applyAlignment="1">
      <alignment horizontal="center"/>
    </xf>
    <xf numFmtId="0" fontId="6" fillId="5" borderId="1" xfId="5" applyAlignment="1">
      <alignment horizontal="center"/>
    </xf>
    <xf numFmtId="44" fontId="2" fillId="2" borderId="14" xfId="1" quotePrefix="1" applyNumberFormat="1" applyBorder="1" applyAlignment="1">
      <alignment horizontal="left"/>
    </xf>
    <xf numFmtId="44" fontId="2" fillId="2" borderId="14" xfId="1" applyNumberFormat="1" applyBorder="1" applyAlignment="1">
      <alignment horizontal="left"/>
    </xf>
    <xf numFmtId="0" fontId="2" fillId="2" borderId="14" xfId="1" applyBorder="1" applyAlignment="1">
      <alignment horizontal="left"/>
    </xf>
    <xf numFmtId="44" fontId="6" fillId="5" borderId="1" xfId="5" applyNumberFormat="1" applyAlignment="1">
      <alignment horizontal="center"/>
    </xf>
    <xf numFmtId="0" fontId="0" fillId="0" borderId="0" xfId="0" applyAlignment="1">
      <alignment horizontal="center"/>
    </xf>
    <xf numFmtId="0" fontId="9" fillId="7" borderId="5" xfId="5" applyFont="1" applyFill="1" applyBorder="1" applyAlignment="1">
      <alignment horizontal="center"/>
    </xf>
    <xf numFmtId="0" fontId="9" fillId="7" borderId="6" xfId="5" applyFont="1" applyFill="1" applyBorder="1" applyAlignment="1">
      <alignment horizontal="center"/>
    </xf>
    <xf numFmtId="0" fontId="9" fillId="7" borderId="7" xfId="5" applyFont="1" applyFill="1" applyBorder="1" applyAlignment="1">
      <alignment horizontal="center"/>
    </xf>
    <xf numFmtId="0" fontId="3" fillId="3" borderId="0" xfId="2" applyAlignment="1">
      <alignment horizontal="left"/>
    </xf>
    <xf numFmtId="0" fontId="6" fillId="5" borderId="8" xfId="5" applyBorder="1" applyAlignment="1">
      <alignment horizontal="center"/>
    </xf>
    <xf numFmtId="0" fontId="6" fillId="5" borderId="10" xfId="5" applyBorder="1" applyAlignment="1">
      <alignment horizontal="center"/>
    </xf>
    <xf numFmtId="0" fontId="6" fillId="5" borderId="9" xfId="5" applyBorder="1" applyAlignment="1">
      <alignment horizontal="center"/>
    </xf>
    <xf numFmtId="0" fontId="2" fillId="2" borderId="0" xfId="1" applyAlignment="1">
      <alignment horizontal="left"/>
    </xf>
    <xf numFmtId="0" fontId="10" fillId="4" borderId="11" xfId="3" applyFont="1" applyBorder="1" applyAlignment="1">
      <alignment horizontal="center"/>
    </xf>
    <xf numFmtId="0" fontId="10" fillId="4" borderId="0" xfId="3" applyFont="1" applyBorder="1" applyAlignment="1">
      <alignment horizontal="center"/>
    </xf>
    <xf numFmtId="0" fontId="2" fillId="2" borderId="0" xfId="1" quotePrefix="1" applyAlignment="1">
      <alignment horizontal="left"/>
    </xf>
    <xf numFmtId="0" fontId="6" fillId="0" borderId="0" xfId="6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2" borderId="11" xfId="1" quotePrefix="1" applyBorder="1" applyAlignment="1">
      <alignment horizontal="left"/>
    </xf>
    <xf numFmtId="0" fontId="6" fillId="5" borderId="8" xfId="5" applyBorder="1" applyAlignment="1">
      <alignment horizontal="center" vertical="center" wrapText="1"/>
    </xf>
    <xf numFmtId="0" fontId="6" fillId="5" borderId="9" xfId="5" applyBorder="1" applyAlignment="1">
      <alignment horizontal="center" vertical="center" wrapText="1"/>
    </xf>
    <xf numFmtId="0" fontId="10" fillId="4" borderId="11" xfId="3" applyFont="1" applyBorder="1" applyAlignment="1">
      <alignment horizontal="center" vertical="center"/>
    </xf>
    <xf numFmtId="0" fontId="10" fillId="4" borderId="0" xfId="3" applyFont="1" applyBorder="1" applyAlignment="1">
      <alignment horizontal="center" vertical="center"/>
    </xf>
    <xf numFmtId="0" fontId="0" fillId="0" borderId="0" xfId="0"/>
    <xf numFmtId="0" fontId="0" fillId="6" borderId="4" xfId="7" applyFont="1" applyAlignment="1">
      <alignment horizontal="center"/>
    </xf>
    <xf numFmtId="0" fontId="6" fillId="5" borderId="11" xfId="5" applyBorder="1" applyAlignment="1">
      <alignment horizontal="center" vertical="center" wrapText="1"/>
    </xf>
    <xf numFmtId="0" fontId="6" fillId="5" borderId="0" xfId="5" applyBorder="1" applyAlignment="1">
      <alignment horizontal="center" vertical="center" wrapText="1"/>
    </xf>
    <xf numFmtId="0" fontId="2" fillId="2" borderId="0" xfId="1" quotePrefix="1" applyBorder="1" applyAlignment="1">
      <alignment horizontal="left"/>
    </xf>
    <xf numFmtId="0" fontId="0" fillId="6" borderId="0" xfId="7" applyFont="1" applyBorder="1" applyAlignment="1">
      <alignment horizontal="left" vertical="top" wrapText="1"/>
    </xf>
    <xf numFmtId="0" fontId="0" fillId="6" borderId="4" xfId="7" applyFont="1" applyAlignment="1">
      <alignment horizontal="left"/>
    </xf>
    <xf numFmtId="0" fontId="0" fillId="6" borderId="4" xfId="7" applyFont="1" applyAlignment="1">
      <alignment vertical="top" wrapText="1"/>
    </xf>
    <xf numFmtId="0" fontId="5" fillId="5" borderId="2" xfId="4" applyAlignment="1"/>
    <xf numFmtId="0" fontId="6" fillId="0" borderId="3" xfId="6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4" fontId="2" fillId="2" borderId="11" xfId="1" quotePrefix="1" applyNumberFormat="1" applyBorder="1" applyAlignment="1">
      <alignment horizontal="center"/>
    </xf>
    <xf numFmtId="44" fontId="2" fillId="2" borderId="0" xfId="1" quotePrefix="1" applyNumberFormat="1" applyBorder="1" applyAlignment="1">
      <alignment horizontal="center"/>
    </xf>
  </cellXfs>
  <cellStyles count="14">
    <cellStyle name="Bueno" xfId="1" builtinId="26"/>
    <cellStyle name="Cálculo" xfId="5" builtinId="22"/>
    <cellStyle name="Celda vinculada" xfId="6" builtinId="24"/>
    <cellStyle name="Énfasis1" xfId="10" builtinId="29"/>
    <cellStyle name="Énfasis2" xfId="11" builtinId="33"/>
    <cellStyle name="Énfasis5" xfId="12" builtinId="45"/>
    <cellStyle name="Énfasis6" xfId="13" builtinId="49"/>
    <cellStyle name="Entrada" xfId="3" builtinId="20"/>
    <cellStyle name="Moneda" xfId="8" builtinId="4"/>
    <cellStyle name="Neutral" xfId="2" builtinId="28"/>
    <cellStyle name="Normal" xfId="0" builtinId="0"/>
    <cellStyle name="Notas" xfId="7" builtinId="10"/>
    <cellStyle name="Porcentaje" xfId="9" builtinId="5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682221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195A89-6BE3-4A13-BEE2-ED6C88BB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409575</xdr:colOff>
      <xdr:row>1</xdr:row>
      <xdr:rowOff>19050</xdr:rowOff>
    </xdr:from>
    <xdr:to>
      <xdr:col>5</xdr:col>
      <xdr:colOff>676275</xdr:colOff>
      <xdr:row>4</xdr:row>
      <xdr:rowOff>57150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74F14-A82D-4BF2-9A81-A70CA55FF770}"/>
            </a:ext>
          </a:extLst>
        </xdr:cNvPr>
        <xdr:cNvGrpSpPr/>
      </xdr:nvGrpSpPr>
      <xdr:grpSpPr>
        <a:xfrm>
          <a:off x="1933575" y="209550"/>
          <a:ext cx="255270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E173914D-753B-49DC-A500-C1CF9AFD1F1F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E9094C61-F863-495F-BFEC-EEBA83567813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27235C92-0050-4902-B045-753AA83909DD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Uso de Funciones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1444221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3F361C-3273-4B0A-9151-094E9FCC0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1</xdr:row>
      <xdr:rowOff>47625</xdr:rowOff>
    </xdr:from>
    <xdr:to>
      <xdr:col>3</xdr:col>
      <xdr:colOff>190500</xdr:colOff>
      <xdr:row>4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873DA20-0476-4CFA-BF1F-AD8AA2CF3810}"/>
            </a:ext>
          </a:extLst>
        </xdr:cNvPr>
        <xdr:cNvGrpSpPr/>
      </xdr:nvGrpSpPr>
      <xdr:grpSpPr>
        <a:xfrm>
          <a:off x="1543050" y="238125"/>
          <a:ext cx="329565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253D6F50-8315-40CF-A8D7-27B185043AA4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C2449DAF-0803-416F-862B-2C74FFDED070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8D899626-921F-4EBF-B88E-0FFFBC23ABAD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Uso</a:t>
            </a:r>
            <a:r>
              <a:rPr lang="es-MX" sz="1200" b="1" baseline="0">
                <a:solidFill>
                  <a:schemeClr val="bg1"/>
                </a:solidFill>
              </a:rPr>
              <a:t> de Funciones</a:t>
            </a:r>
          </a:p>
          <a:p>
            <a:pPr algn="ctr"/>
            <a:endParaRPr lang="es-MX" sz="12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110721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A604F0-5ACC-475D-A503-3F1C1196E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</xdr:colOff>
      <xdr:row>1</xdr:row>
      <xdr:rowOff>47625</xdr:rowOff>
    </xdr:from>
    <xdr:to>
      <xdr:col>9</xdr:col>
      <xdr:colOff>314325</xdr:colOff>
      <xdr:row>4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85B526C-C682-4BD1-9FD7-3342C1ADFD85}"/>
            </a:ext>
          </a:extLst>
        </xdr:cNvPr>
        <xdr:cNvGrpSpPr/>
      </xdr:nvGrpSpPr>
      <xdr:grpSpPr>
        <a:xfrm>
          <a:off x="2924175" y="238125"/>
          <a:ext cx="510540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F202C337-FEB3-4482-B088-702288243F96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5154CDC6-B927-47E0-9602-1D21DED675AA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DC4B215-2683-436A-8B43-66AB184B63CA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Uso de Funciones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129771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CFBAB3-AE21-4FAD-B57C-52BDB414F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</xdr:colOff>
      <xdr:row>1</xdr:row>
      <xdr:rowOff>66675</xdr:rowOff>
    </xdr:from>
    <xdr:to>
      <xdr:col>6</xdr:col>
      <xdr:colOff>914400</xdr:colOff>
      <xdr:row>4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62489ACE-3EE8-4922-87AA-E631B6A3633F}"/>
            </a:ext>
          </a:extLst>
        </xdr:cNvPr>
        <xdr:cNvGrpSpPr/>
      </xdr:nvGrpSpPr>
      <xdr:grpSpPr>
        <a:xfrm>
          <a:off x="3295650" y="257175"/>
          <a:ext cx="8258175" cy="609600"/>
          <a:chOff x="1914525" y="66675"/>
          <a:chExt cx="2552700" cy="609600"/>
        </a:xfrm>
      </xdr:grpSpPr>
      <xdr:sp macro="" textlink="">
        <xdr:nvSpPr>
          <xdr:cNvPr id="8" name="Flecha: pentágono 7">
            <a:extLst>
              <a:ext uri="{FF2B5EF4-FFF2-40B4-BE49-F238E27FC236}">
                <a16:creationId xmlns:a16="http://schemas.microsoft.com/office/drawing/2014/main" id="{25927049-654B-4FBE-9A85-748A97364559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" name="Flecha: pentágono 8">
            <a:extLst>
              <a:ext uri="{FF2B5EF4-FFF2-40B4-BE49-F238E27FC236}">
                <a16:creationId xmlns:a16="http://schemas.microsoft.com/office/drawing/2014/main" id="{EEDB2E48-8FA0-4B7A-A461-2B62B93C3A10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46545DE9-8ADF-4733-9486-1FFC3B8B50CF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Uso de Funciones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796521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893B6E-21F3-4FF3-A32C-37EAAB48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66675</xdr:colOff>
      <xdr:row>1</xdr:row>
      <xdr:rowOff>38100</xdr:rowOff>
    </xdr:from>
    <xdr:to>
      <xdr:col>6</xdr:col>
      <xdr:colOff>333375</xdr:colOff>
      <xdr:row>4</xdr:row>
      <xdr:rowOff>76200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78FBA9B-0F3B-43F6-B2EA-326609CB7636}"/>
            </a:ext>
          </a:extLst>
        </xdr:cNvPr>
        <xdr:cNvGrpSpPr/>
      </xdr:nvGrpSpPr>
      <xdr:grpSpPr>
        <a:xfrm>
          <a:off x="4552950" y="228600"/>
          <a:ext cx="2771775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0FB54CC7-CF07-4FFB-8DE9-E280EE35EFDD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7EB607ED-7926-464E-AA1B-C61694CAA5DB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03ECA77-B24C-46C6-8346-5848D85AA210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Uso de Funciones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CCC3-C465-42FA-9490-7DC15794A9A2}">
  <dimension ref="A7:XFD23"/>
  <sheetViews>
    <sheetView tabSelected="1" zoomScaleNormal="100" workbookViewId="0"/>
  </sheetViews>
  <sheetFormatPr baseColWidth="10" defaultRowHeight="15" x14ac:dyDescent="0.25"/>
  <sheetData>
    <row r="7" spans="1:16384" ht="15" customHeight="1" x14ac:dyDescent="0.25">
      <c r="A7" s="57" t="s">
        <v>38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384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384" x14ac:dyDescent="0.25">
      <c r="A9" s="56" t="s">
        <v>36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384" x14ac:dyDescent="0.25">
      <c r="A10" s="29"/>
    </row>
    <row r="11" spans="1:16384" x14ac:dyDescent="0.25">
      <c r="A11" s="56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  <c r="XED11" s="56"/>
      <c r="XEE11" s="56"/>
      <c r="XEF11" s="56"/>
      <c r="XEG11" s="56"/>
      <c r="XEH11" s="56"/>
      <c r="XEI11" s="56"/>
      <c r="XEJ11" s="56"/>
      <c r="XEK11" s="56"/>
      <c r="XEL11" s="56"/>
      <c r="XEM11" s="56"/>
      <c r="XEN11" s="56"/>
      <c r="XEO11" s="56"/>
      <c r="XEP11" s="56"/>
      <c r="XEQ11" s="56"/>
      <c r="XER11" s="56"/>
      <c r="XES11" s="56"/>
      <c r="XET11" s="56"/>
      <c r="XEU11" s="56"/>
      <c r="XEV11" s="56"/>
      <c r="XEW11" s="56"/>
      <c r="XEX11" s="56"/>
      <c r="XEY11" s="56"/>
      <c r="XEZ11" s="56"/>
      <c r="XFA11" s="56"/>
      <c r="XFB11" s="56"/>
      <c r="XFC11" s="56"/>
      <c r="XFD11" s="56"/>
    </row>
    <row r="12" spans="1:16384" x14ac:dyDescent="0.25">
      <c r="A12" s="56" t="s">
        <v>39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  <c r="XDW12" s="56"/>
      <c r="XDX12" s="56"/>
      <c r="XDY12" s="56"/>
      <c r="XDZ12" s="56"/>
      <c r="XEA12" s="56"/>
      <c r="XEB12" s="56"/>
      <c r="XEC12" s="56"/>
      <c r="XED12" s="56"/>
      <c r="XEE12" s="56"/>
      <c r="XEF12" s="56"/>
      <c r="XEG12" s="56"/>
      <c r="XEH12" s="56"/>
      <c r="XEI12" s="56"/>
      <c r="XEJ12" s="56"/>
      <c r="XEK12" s="56"/>
      <c r="XEL12" s="56"/>
      <c r="XEM12" s="56"/>
      <c r="XEN12" s="56"/>
      <c r="XEO12" s="56"/>
      <c r="XEP12" s="56"/>
      <c r="XEQ12" s="56"/>
      <c r="XER12" s="56"/>
      <c r="XES12" s="56"/>
      <c r="XET12" s="56"/>
      <c r="XEU12" s="56"/>
      <c r="XEV12" s="56"/>
      <c r="XEW12" s="56"/>
      <c r="XEX12" s="56"/>
      <c r="XEY12" s="56"/>
      <c r="XEZ12" s="56"/>
      <c r="XFA12" s="56"/>
      <c r="XFB12" s="56"/>
      <c r="XFC12" s="56"/>
      <c r="XFD12" s="56"/>
    </row>
    <row r="13" spans="1:16384" x14ac:dyDescent="0.25">
      <c r="A13" s="56" t="s">
        <v>37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  <c r="WVX13" s="56"/>
      <c r="WVY13" s="56"/>
      <c r="WVZ13" s="56"/>
      <c r="WWA13" s="56"/>
      <c r="WWB13" s="56"/>
      <c r="WWC13" s="56"/>
      <c r="WWD13" s="56"/>
      <c r="WWE13" s="56"/>
      <c r="WWF13" s="56"/>
      <c r="WWG13" s="56"/>
      <c r="WWH13" s="56"/>
      <c r="WWI13" s="56"/>
      <c r="WWJ13" s="56"/>
      <c r="WWK13" s="56"/>
      <c r="WWL13" s="56"/>
      <c r="WWM13" s="56"/>
      <c r="WWN13" s="56"/>
      <c r="WWO13" s="56"/>
      <c r="WWP13" s="56"/>
      <c r="WWQ13" s="56"/>
      <c r="WWR13" s="56"/>
      <c r="WWS13" s="56"/>
      <c r="WWT13" s="56"/>
      <c r="WWU13" s="56"/>
      <c r="WWV13" s="56"/>
      <c r="WWW13" s="56"/>
      <c r="WWX13" s="56"/>
      <c r="WWY13" s="56"/>
      <c r="WWZ13" s="56"/>
      <c r="WXA13" s="56"/>
      <c r="WXB13" s="56"/>
      <c r="WXC13" s="56"/>
      <c r="WXD13" s="56"/>
      <c r="WXE13" s="56"/>
      <c r="WXF13" s="56"/>
      <c r="WXG13" s="56"/>
      <c r="WXH13" s="56"/>
      <c r="WXI13" s="56"/>
      <c r="WXJ13" s="56"/>
      <c r="WXK13" s="56"/>
      <c r="WXL13" s="56"/>
      <c r="WXM13" s="56"/>
      <c r="WXN13" s="56"/>
      <c r="WXO13" s="56"/>
      <c r="WXP13" s="56"/>
      <c r="WXQ13" s="56"/>
      <c r="WXR13" s="56"/>
      <c r="WXS13" s="56"/>
      <c r="WXT13" s="56"/>
      <c r="WXU13" s="56"/>
      <c r="WXV13" s="56"/>
      <c r="WXW13" s="56"/>
      <c r="WXX13" s="56"/>
      <c r="WXY13" s="56"/>
      <c r="WXZ13" s="56"/>
      <c r="WYA13" s="56"/>
      <c r="WYB13" s="56"/>
      <c r="WYC13" s="56"/>
      <c r="WYD13" s="56"/>
      <c r="WYE13" s="56"/>
      <c r="WYF13" s="56"/>
      <c r="WYG13" s="56"/>
      <c r="WYH13" s="56"/>
      <c r="WYI13" s="56"/>
      <c r="WYJ13" s="56"/>
      <c r="WYK13" s="56"/>
      <c r="WYL13" s="56"/>
      <c r="WYM13" s="56"/>
      <c r="WYN13" s="56"/>
      <c r="WYO13" s="56"/>
      <c r="WYP13" s="56"/>
      <c r="WYQ13" s="56"/>
      <c r="WYR13" s="56"/>
      <c r="WYS13" s="56"/>
      <c r="WYT13" s="56"/>
      <c r="WYU13" s="56"/>
      <c r="WYV13" s="56"/>
      <c r="WYW13" s="56"/>
      <c r="WYX13" s="56"/>
      <c r="WYY13" s="56"/>
      <c r="WYZ13" s="56"/>
      <c r="WZA13" s="56"/>
      <c r="WZB13" s="56"/>
      <c r="WZC13" s="56"/>
      <c r="WZD13" s="56"/>
      <c r="WZE13" s="56"/>
      <c r="WZF13" s="56"/>
      <c r="WZG13" s="56"/>
      <c r="WZH13" s="56"/>
      <c r="WZI13" s="56"/>
      <c r="WZJ13" s="56"/>
      <c r="WZK13" s="56"/>
      <c r="WZL13" s="56"/>
      <c r="WZM13" s="56"/>
      <c r="WZN13" s="56"/>
      <c r="WZO13" s="56"/>
      <c r="WZP13" s="56"/>
      <c r="WZQ13" s="56"/>
      <c r="WZR13" s="56"/>
      <c r="WZS13" s="56"/>
      <c r="WZT13" s="56"/>
      <c r="WZU13" s="56"/>
      <c r="WZV13" s="56"/>
      <c r="WZW13" s="56"/>
      <c r="WZX13" s="56"/>
      <c r="WZY13" s="56"/>
      <c r="WZZ13" s="56"/>
      <c r="XAA13" s="56"/>
      <c r="XAB13" s="56"/>
      <c r="XAC13" s="56"/>
      <c r="XAD13" s="56"/>
      <c r="XAE13" s="56"/>
      <c r="XAF13" s="56"/>
      <c r="XAG13" s="56"/>
      <c r="XAH13" s="56"/>
      <c r="XAI13" s="56"/>
      <c r="XAJ13" s="56"/>
      <c r="XAK13" s="56"/>
      <c r="XAL13" s="56"/>
      <c r="XAM13" s="56"/>
      <c r="XAN13" s="56"/>
      <c r="XAO13" s="56"/>
      <c r="XAP13" s="56"/>
      <c r="XAQ13" s="56"/>
      <c r="XAR13" s="56"/>
      <c r="XAS13" s="56"/>
      <c r="XAT13" s="56"/>
      <c r="XAU13" s="56"/>
      <c r="XAV13" s="56"/>
      <c r="XAW13" s="56"/>
      <c r="XAX13" s="56"/>
      <c r="XAY13" s="56"/>
      <c r="XAZ13" s="56"/>
      <c r="XBA13" s="56"/>
      <c r="XBB13" s="56"/>
      <c r="XBC13" s="56"/>
      <c r="XBD13" s="56"/>
      <c r="XBE13" s="56"/>
      <c r="XBF13" s="56"/>
      <c r="XBG13" s="56"/>
      <c r="XBH13" s="56"/>
      <c r="XBI13" s="56"/>
      <c r="XBJ13" s="56"/>
      <c r="XBK13" s="56"/>
      <c r="XBL13" s="56"/>
      <c r="XBM13" s="56"/>
      <c r="XBN13" s="56"/>
      <c r="XBO13" s="56"/>
      <c r="XBP13" s="56"/>
      <c r="XBQ13" s="56"/>
      <c r="XBR13" s="56"/>
      <c r="XBS13" s="56"/>
      <c r="XBT13" s="56"/>
      <c r="XBU13" s="56"/>
      <c r="XBV13" s="56"/>
      <c r="XBW13" s="56"/>
      <c r="XBX13" s="56"/>
      <c r="XBY13" s="56"/>
      <c r="XBZ13" s="56"/>
      <c r="XCA13" s="56"/>
      <c r="XCB13" s="56"/>
      <c r="XCC13" s="56"/>
      <c r="XCD13" s="56"/>
      <c r="XCE13" s="56"/>
      <c r="XCF13" s="56"/>
      <c r="XCG13" s="56"/>
      <c r="XCH13" s="56"/>
      <c r="XCI13" s="56"/>
      <c r="XCJ13" s="56"/>
      <c r="XCK13" s="56"/>
      <c r="XCL13" s="56"/>
      <c r="XCM13" s="56"/>
      <c r="XCN13" s="56"/>
      <c r="XCO13" s="56"/>
      <c r="XCP13" s="56"/>
      <c r="XCQ13" s="56"/>
      <c r="XCR13" s="56"/>
      <c r="XCS13" s="56"/>
      <c r="XCT13" s="56"/>
      <c r="XCU13" s="56"/>
      <c r="XCV13" s="56"/>
      <c r="XCW13" s="56"/>
      <c r="XCX13" s="56"/>
      <c r="XCY13" s="56"/>
      <c r="XCZ13" s="56"/>
      <c r="XDA13" s="56"/>
      <c r="XDB13" s="56"/>
      <c r="XDC13" s="56"/>
      <c r="XDD13" s="56"/>
      <c r="XDE13" s="56"/>
      <c r="XDF13" s="56"/>
      <c r="XDG13" s="56"/>
      <c r="XDH13" s="56"/>
      <c r="XDI13" s="56"/>
      <c r="XDJ13" s="56"/>
      <c r="XDK13" s="56"/>
      <c r="XDL13" s="56"/>
      <c r="XDM13" s="56"/>
      <c r="XDN13" s="56"/>
      <c r="XDO13" s="56"/>
      <c r="XDP13" s="56"/>
      <c r="XDQ13" s="56"/>
      <c r="XDR13" s="56"/>
      <c r="XDS13" s="56"/>
      <c r="XDT13" s="56"/>
      <c r="XDU13" s="56"/>
      <c r="XDV13" s="56"/>
      <c r="XDW13" s="56"/>
      <c r="XDX13" s="56"/>
      <c r="XDY13" s="56"/>
      <c r="XDZ13" s="56"/>
      <c r="XEA13" s="56"/>
      <c r="XEB13" s="56"/>
      <c r="XEC13" s="56"/>
      <c r="XED13" s="56"/>
      <c r="XEE13" s="56"/>
      <c r="XEF13" s="56"/>
      <c r="XEG13" s="56"/>
      <c r="XEH13" s="56"/>
      <c r="XEI13" s="56"/>
      <c r="XEJ13" s="56"/>
      <c r="XEK13" s="56"/>
      <c r="XEL13" s="56"/>
      <c r="XEM13" s="56"/>
      <c r="XEN13" s="56"/>
      <c r="XEO13" s="56"/>
      <c r="XEP13" s="56"/>
      <c r="XEQ13" s="56"/>
      <c r="XER13" s="56"/>
      <c r="XES13" s="56"/>
      <c r="XET13" s="56"/>
      <c r="XEU13" s="56"/>
      <c r="XEV13" s="56"/>
      <c r="XEW13" s="56"/>
      <c r="XEX13" s="56"/>
      <c r="XEY13" s="56"/>
      <c r="XEZ13" s="56"/>
      <c r="XFA13" s="56"/>
      <c r="XFB13" s="56"/>
      <c r="XFC13" s="56"/>
      <c r="XFD13" s="56"/>
    </row>
    <row r="15" spans="1:16384" x14ac:dyDescent="0.25">
      <c r="A15" s="54" t="s">
        <v>41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7" spans="1:16" x14ac:dyDescent="0.25">
      <c r="A17" s="54" t="s">
        <v>42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x14ac:dyDescent="0.25">
      <c r="A18" s="54" t="s">
        <v>43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x14ac:dyDescent="0.25">
      <c r="A19" s="54" t="s">
        <v>47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1" spans="1:16" x14ac:dyDescent="0.25">
      <c r="A21" s="55" t="s">
        <v>44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x14ac:dyDescent="0.25">
      <c r="A22" s="55" t="s">
        <v>46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x14ac:dyDescent="0.25">
      <c r="A23" s="55" t="s">
        <v>45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3078">
    <mergeCell ref="AW11:BL11"/>
    <mergeCell ref="BM11:CB11"/>
    <mergeCell ref="CC11:CR11"/>
    <mergeCell ref="CS11:DH11"/>
    <mergeCell ref="DI11:DX11"/>
    <mergeCell ref="DY11:EN11"/>
    <mergeCell ref="A7:P7"/>
    <mergeCell ref="A9:P9"/>
    <mergeCell ref="A11:P11"/>
    <mergeCell ref="AG11:AV11"/>
    <mergeCell ref="LY11:MN11"/>
    <mergeCell ref="MO11:ND11"/>
    <mergeCell ref="NE11:NT11"/>
    <mergeCell ref="NU11:OJ11"/>
    <mergeCell ref="OK11:OZ11"/>
    <mergeCell ref="PA11:PP11"/>
    <mergeCell ref="IG11:IV11"/>
    <mergeCell ref="IW11:JL11"/>
    <mergeCell ref="JM11:KB11"/>
    <mergeCell ref="KC11:KR11"/>
    <mergeCell ref="KS11:LH11"/>
    <mergeCell ref="LI11:LX11"/>
    <mergeCell ref="EO11:FD11"/>
    <mergeCell ref="FE11:FT11"/>
    <mergeCell ref="FU11:GJ11"/>
    <mergeCell ref="GK11:GZ11"/>
    <mergeCell ref="HA11:HP11"/>
    <mergeCell ref="HQ11:IF11"/>
    <mergeCell ref="XA11:XP11"/>
    <mergeCell ref="XQ11:YF11"/>
    <mergeCell ref="YG11:YV11"/>
    <mergeCell ref="YW11:ZL11"/>
    <mergeCell ref="ZM11:AAB11"/>
    <mergeCell ref="AAC11:AAR11"/>
    <mergeCell ref="TI11:TX11"/>
    <mergeCell ref="TY11:UN11"/>
    <mergeCell ref="UO11:VD11"/>
    <mergeCell ref="VE11:VT11"/>
    <mergeCell ref="VU11:WJ11"/>
    <mergeCell ref="WK11:WZ11"/>
    <mergeCell ref="PQ11:QF11"/>
    <mergeCell ref="QG11:QV11"/>
    <mergeCell ref="QW11:RL11"/>
    <mergeCell ref="RM11:SB11"/>
    <mergeCell ref="SC11:SR11"/>
    <mergeCell ref="SS11:TH11"/>
    <mergeCell ref="AIC11:AIR11"/>
    <mergeCell ref="AIS11:AJH11"/>
    <mergeCell ref="AJI11:AJX11"/>
    <mergeCell ref="AJY11:AKN11"/>
    <mergeCell ref="AKO11:ALD11"/>
    <mergeCell ref="ALE11:ALT11"/>
    <mergeCell ref="AEK11:AEZ11"/>
    <mergeCell ref="AFA11:AFP11"/>
    <mergeCell ref="AFQ11:AGF11"/>
    <mergeCell ref="AGG11:AGV11"/>
    <mergeCell ref="AGW11:AHL11"/>
    <mergeCell ref="AHM11:AIB11"/>
    <mergeCell ref="AAS11:ABH11"/>
    <mergeCell ref="ABI11:ABX11"/>
    <mergeCell ref="ABY11:ACN11"/>
    <mergeCell ref="ACO11:ADD11"/>
    <mergeCell ref="ADE11:ADT11"/>
    <mergeCell ref="ADU11:AEJ11"/>
    <mergeCell ref="ATE11:ATT11"/>
    <mergeCell ref="ATU11:AUJ11"/>
    <mergeCell ref="AUK11:AUZ11"/>
    <mergeCell ref="AVA11:AVP11"/>
    <mergeCell ref="AVQ11:AWF11"/>
    <mergeCell ref="AWG11:AWV11"/>
    <mergeCell ref="APM11:AQB11"/>
    <mergeCell ref="AQC11:AQR11"/>
    <mergeCell ref="AQS11:ARH11"/>
    <mergeCell ref="ARI11:ARX11"/>
    <mergeCell ref="ARY11:ASN11"/>
    <mergeCell ref="ASO11:ATD11"/>
    <mergeCell ref="ALU11:AMJ11"/>
    <mergeCell ref="AMK11:AMZ11"/>
    <mergeCell ref="ANA11:ANP11"/>
    <mergeCell ref="ANQ11:AOF11"/>
    <mergeCell ref="AOG11:AOV11"/>
    <mergeCell ref="AOW11:APL11"/>
    <mergeCell ref="BEG11:BEV11"/>
    <mergeCell ref="BEW11:BFL11"/>
    <mergeCell ref="BFM11:BGB11"/>
    <mergeCell ref="BGC11:BGR11"/>
    <mergeCell ref="BGS11:BHH11"/>
    <mergeCell ref="BHI11:BHX11"/>
    <mergeCell ref="BAO11:BBD11"/>
    <mergeCell ref="BBE11:BBT11"/>
    <mergeCell ref="BBU11:BCJ11"/>
    <mergeCell ref="BCK11:BCZ11"/>
    <mergeCell ref="BDA11:BDP11"/>
    <mergeCell ref="BDQ11:BEF11"/>
    <mergeCell ref="AWW11:AXL11"/>
    <mergeCell ref="AXM11:AYB11"/>
    <mergeCell ref="AYC11:AYR11"/>
    <mergeCell ref="AYS11:AZH11"/>
    <mergeCell ref="AZI11:AZX11"/>
    <mergeCell ref="AZY11:BAN11"/>
    <mergeCell ref="BPI11:BPX11"/>
    <mergeCell ref="BPY11:BQN11"/>
    <mergeCell ref="BQO11:BRD11"/>
    <mergeCell ref="BRE11:BRT11"/>
    <mergeCell ref="BRU11:BSJ11"/>
    <mergeCell ref="BSK11:BSZ11"/>
    <mergeCell ref="BLQ11:BMF11"/>
    <mergeCell ref="BMG11:BMV11"/>
    <mergeCell ref="BMW11:BNL11"/>
    <mergeCell ref="BNM11:BOB11"/>
    <mergeCell ref="BOC11:BOR11"/>
    <mergeCell ref="BOS11:BPH11"/>
    <mergeCell ref="BHY11:BIN11"/>
    <mergeCell ref="BIO11:BJD11"/>
    <mergeCell ref="BJE11:BJT11"/>
    <mergeCell ref="BJU11:BKJ11"/>
    <mergeCell ref="BKK11:BKZ11"/>
    <mergeCell ref="BLA11:BLP11"/>
    <mergeCell ref="CAK11:CAZ11"/>
    <mergeCell ref="CBA11:CBP11"/>
    <mergeCell ref="CBQ11:CCF11"/>
    <mergeCell ref="CCG11:CCV11"/>
    <mergeCell ref="CCW11:CDL11"/>
    <mergeCell ref="CDM11:CEB11"/>
    <mergeCell ref="BWS11:BXH11"/>
    <mergeCell ref="BXI11:BXX11"/>
    <mergeCell ref="BXY11:BYN11"/>
    <mergeCell ref="BYO11:BZD11"/>
    <mergeCell ref="BZE11:BZT11"/>
    <mergeCell ref="BZU11:CAJ11"/>
    <mergeCell ref="BTA11:BTP11"/>
    <mergeCell ref="BTQ11:BUF11"/>
    <mergeCell ref="BUG11:BUV11"/>
    <mergeCell ref="BUW11:BVL11"/>
    <mergeCell ref="BVM11:BWB11"/>
    <mergeCell ref="BWC11:BWR11"/>
    <mergeCell ref="CLM11:CMB11"/>
    <mergeCell ref="CMC11:CMR11"/>
    <mergeCell ref="CMS11:CNH11"/>
    <mergeCell ref="CNI11:CNX11"/>
    <mergeCell ref="CNY11:CON11"/>
    <mergeCell ref="COO11:CPD11"/>
    <mergeCell ref="CHU11:CIJ11"/>
    <mergeCell ref="CIK11:CIZ11"/>
    <mergeCell ref="CJA11:CJP11"/>
    <mergeCell ref="CJQ11:CKF11"/>
    <mergeCell ref="CKG11:CKV11"/>
    <mergeCell ref="CKW11:CLL11"/>
    <mergeCell ref="CEC11:CER11"/>
    <mergeCell ref="CES11:CFH11"/>
    <mergeCell ref="CFI11:CFX11"/>
    <mergeCell ref="CFY11:CGN11"/>
    <mergeCell ref="CGO11:CHD11"/>
    <mergeCell ref="CHE11:CHT11"/>
    <mergeCell ref="CWO11:CXD11"/>
    <mergeCell ref="CXE11:CXT11"/>
    <mergeCell ref="CXU11:CYJ11"/>
    <mergeCell ref="CYK11:CYZ11"/>
    <mergeCell ref="CZA11:CZP11"/>
    <mergeCell ref="CZQ11:DAF11"/>
    <mergeCell ref="CSW11:CTL11"/>
    <mergeCell ref="CTM11:CUB11"/>
    <mergeCell ref="CUC11:CUR11"/>
    <mergeCell ref="CUS11:CVH11"/>
    <mergeCell ref="CVI11:CVX11"/>
    <mergeCell ref="CVY11:CWN11"/>
    <mergeCell ref="CPE11:CPT11"/>
    <mergeCell ref="CPU11:CQJ11"/>
    <mergeCell ref="CQK11:CQZ11"/>
    <mergeCell ref="CRA11:CRP11"/>
    <mergeCell ref="CRQ11:CSF11"/>
    <mergeCell ref="CSG11:CSV11"/>
    <mergeCell ref="DHQ11:DIF11"/>
    <mergeCell ref="DIG11:DIV11"/>
    <mergeCell ref="DIW11:DJL11"/>
    <mergeCell ref="DJM11:DKB11"/>
    <mergeCell ref="DKC11:DKR11"/>
    <mergeCell ref="DKS11:DLH11"/>
    <mergeCell ref="DDY11:DEN11"/>
    <mergeCell ref="DEO11:DFD11"/>
    <mergeCell ref="DFE11:DFT11"/>
    <mergeCell ref="DFU11:DGJ11"/>
    <mergeCell ref="DGK11:DGZ11"/>
    <mergeCell ref="DHA11:DHP11"/>
    <mergeCell ref="DAG11:DAV11"/>
    <mergeCell ref="DAW11:DBL11"/>
    <mergeCell ref="DBM11:DCB11"/>
    <mergeCell ref="DCC11:DCR11"/>
    <mergeCell ref="DCS11:DDH11"/>
    <mergeCell ref="DDI11:DDX11"/>
    <mergeCell ref="DSS11:DTH11"/>
    <mergeCell ref="DTI11:DTX11"/>
    <mergeCell ref="DTY11:DUN11"/>
    <mergeCell ref="DUO11:DVD11"/>
    <mergeCell ref="DVE11:DVT11"/>
    <mergeCell ref="DVU11:DWJ11"/>
    <mergeCell ref="DPA11:DPP11"/>
    <mergeCell ref="DPQ11:DQF11"/>
    <mergeCell ref="DQG11:DQV11"/>
    <mergeCell ref="DQW11:DRL11"/>
    <mergeCell ref="DRM11:DSB11"/>
    <mergeCell ref="DSC11:DSR11"/>
    <mergeCell ref="DLI11:DLX11"/>
    <mergeCell ref="DLY11:DMN11"/>
    <mergeCell ref="DMO11:DND11"/>
    <mergeCell ref="DNE11:DNT11"/>
    <mergeCell ref="DNU11:DOJ11"/>
    <mergeCell ref="DOK11:DOZ11"/>
    <mergeCell ref="EDU11:EEJ11"/>
    <mergeCell ref="EEK11:EEZ11"/>
    <mergeCell ref="EFA11:EFP11"/>
    <mergeCell ref="EFQ11:EGF11"/>
    <mergeCell ref="EGG11:EGV11"/>
    <mergeCell ref="EGW11:EHL11"/>
    <mergeCell ref="EAC11:EAR11"/>
    <mergeCell ref="EAS11:EBH11"/>
    <mergeCell ref="EBI11:EBX11"/>
    <mergeCell ref="EBY11:ECN11"/>
    <mergeCell ref="ECO11:EDD11"/>
    <mergeCell ref="EDE11:EDT11"/>
    <mergeCell ref="DWK11:DWZ11"/>
    <mergeCell ref="DXA11:DXP11"/>
    <mergeCell ref="DXQ11:DYF11"/>
    <mergeCell ref="DYG11:DYV11"/>
    <mergeCell ref="DYW11:DZL11"/>
    <mergeCell ref="DZM11:EAB11"/>
    <mergeCell ref="EOW11:EPL11"/>
    <mergeCell ref="EPM11:EQB11"/>
    <mergeCell ref="EQC11:EQR11"/>
    <mergeCell ref="EQS11:ERH11"/>
    <mergeCell ref="ERI11:ERX11"/>
    <mergeCell ref="ERY11:ESN11"/>
    <mergeCell ref="ELE11:ELT11"/>
    <mergeCell ref="ELU11:EMJ11"/>
    <mergeCell ref="EMK11:EMZ11"/>
    <mergeCell ref="ENA11:ENP11"/>
    <mergeCell ref="ENQ11:EOF11"/>
    <mergeCell ref="EOG11:EOV11"/>
    <mergeCell ref="EHM11:EIB11"/>
    <mergeCell ref="EIC11:EIR11"/>
    <mergeCell ref="EIS11:EJH11"/>
    <mergeCell ref="EJI11:EJX11"/>
    <mergeCell ref="EJY11:EKN11"/>
    <mergeCell ref="EKO11:ELD11"/>
    <mergeCell ref="EZY11:FAN11"/>
    <mergeCell ref="FAO11:FBD11"/>
    <mergeCell ref="FBE11:FBT11"/>
    <mergeCell ref="FBU11:FCJ11"/>
    <mergeCell ref="FCK11:FCZ11"/>
    <mergeCell ref="FDA11:FDP11"/>
    <mergeCell ref="EWG11:EWV11"/>
    <mergeCell ref="EWW11:EXL11"/>
    <mergeCell ref="EXM11:EYB11"/>
    <mergeCell ref="EYC11:EYR11"/>
    <mergeCell ref="EYS11:EZH11"/>
    <mergeCell ref="EZI11:EZX11"/>
    <mergeCell ref="ESO11:ETD11"/>
    <mergeCell ref="ETE11:ETT11"/>
    <mergeCell ref="ETU11:EUJ11"/>
    <mergeCell ref="EUK11:EUZ11"/>
    <mergeCell ref="EVA11:EVP11"/>
    <mergeCell ref="EVQ11:EWF11"/>
    <mergeCell ref="FLA11:FLP11"/>
    <mergeCell ref="FLQ11:FMF11"/>
    <mergeCell ref="FMG11:FMV11"/>
    <mergeCell ref="FMW11:FNL11"/>
    <mergeCell ref="FNM11:FOB11"/>
    <mergeCell ref="FOC11:FOR11"/>
    <mergeCell ref="FHI11:FHX11"/>
    <mergeCell ref="FHY11:FIN11"/>
    <mergeCell ref="FIO11:FJD11"/>
    <mergeCell ref="FJE11:FJT11"/>
    <mergeCell ref="FJU11:FKJ11"/>
    <mergeCell ref="FKK11:FKZ11"/>
    <mergeCell ref="FDQ11:FEF11"/>
    <mergeCell ref="FEG11:FEV11"/>
    <mergeCell ref="FEW11:FFL11"/>
    <mergeCell ref="FFM11:FGB11"/>
    <mergeCell ref="FGC11:FGR11"/>
    <mergeCell ref="FGS11:FHH11"/>
    <mergeCell ref="FWC11:FWR11"/>
    <mergeCell ref="FWS11:FXH11"/>
    <mergeCell ref="FXI11:FXX11"/>
    <mergeCell ref="FXY11:FYN11"/>
    <mergeCell ref="FYO11:FZD11"/>
    <mergeCell ref="FZE11:FZT11"/>
    <mergeCell ref="FSK11:FSZ11"/>
    <mergeCell ref="FTA11:FTP11"/>
    <mergeCell ref="FTQ11:FUF11"/>
    <mergeCell ref="FUG11:FUV11"/>
    <mergeCell ref="FUW11:FVL11"/>
    <mergeCell ref="FVM11:FWB11"/>
    <mergeCell ref="FOS11:FPH11"/>
    <mergeCell ref="FPI11:FPX11"/>
    <mergeCell ref="FPY11:FQN11"/>
    <mergeCell ref="FQO11:FRD11"/>
    <mergeCell ref="FRE11:FRT11"/>
    <mergeCell ref="FRU11:FSJ11"/>
    <mergeCell ref="GHE11:GHT11"/>
    <mergeCell ref="GHU11:GIJ11"/>
    <mergeCell ref="GIK11:GIZ11"/>
    <mergeCell ref="GJA11:GJP11"/>
    <mergeCell ref="GJQ11:GKF11"/>
    <mergeCell ref="GKG11:GKV11"/>
    <mergeCell ref="GDM11:GEB11"/>
    <mergeCell ref="GEC11:GER11"/>
    <mergeCell ref="GES11:GFH11"/>
    <mergeCell ref="GFI11:GFX11"/>
    <mergeCell ref="GFY11:GGN11"/>
    <mergeCell ref="GGO11:GHD11"/>
    <mergeCell ref="FZU11:GAJ11"/>
    <mergeCell ref="GAK11:GAZ11"/>
    <mergeCell ref="GBA11:GBP11"/>
    <mergeCell ref="GBQ11:GCF11"/>
    <mergeCell ref="GCG11:GCV11"/>
    <mergeCell ref="GCW11:GDL11"/>
    <mergeCell ref="GSG11:GSV11"/>
    <mergeCell ref="GSW11:GTL11"/>
    <mergeCell ref="GTM11:GUB11"/>
    <mergeCell ref="GUC11:GUR11"/>
    <mergeCell ref="GUS11:GVH11"/>
    <mergeCell ref="GVI11:GVX11"/>
    <mergeCell ref="GOO11:GPD11"/>
    <mergeCell ref="GPE11:GPT11"/>
    <mergeCell ref="GPU11:GQJ11"/>
    <mergeCell ref="GQK11:GQZ11"/>
    <mergeCell ref="GRA11:GRP11"/>
    <mergeCell ref="GRQ11:GSF11"/>
    <mergeCell ref="GKW11:GLL11"/>
    <mergeCell ref="GLM11:GMB11"/>
    <mergeCell ref="GMC11:GMR11"/>
    <mergeCell ref="GMS11:GNH11"/>
    <mergeCell ref="GNI11:GNX11"/>
    <mergeCell ref="GNY11:GON11"/>
    <mergeCell ref="HDI11:HDX11"/>
    <mergeCell ref="HDY11:HEN11"/>
    <mergeCell ref="HEO11:HFD11"/>
    <mergeCell ref="HFE11:HFT11"/>
    <mergeCell ref="HFU11:HGJ11"/>
    <mergeCell ref="HGK11:HGZ11"/>
    <mergeCell ref="GZQ11:HAF11"/>
    <mergeCell ref="HAG11:HAV11"/>
    <mergeCell ref="HAW11:HBL11"/>
    <mergeCell ref="HBM11:HCB11"/>
    <mergeCell ref="HCC11:HCR11"/>
    <mergeCell ref="HCS11:HDH11"/>
    <mergeCell ref="GVY11:GWN11"/>
    <mergeCell ref="GWO11:GXD11"/>
    <mergeCell ref="GXE11:GXT11"/>
    <mergeCell ref="GXU11:GYJ11"/>
    <mergeCell ref="GYK11:GYZ11"/>
    <mergeCell ref="GZA11:GZP11"/>
    <mergeCell ref="HOK11:HOZ11"/>
    <mergeCell ref="HPA11:HPP11"/>
    <mergeCell ref="HPQ11:HQF11"/>
    <mergeCell ref="HQG11:HQV11"/>
    <mergeCell ref="HQW11:HRL11"/>
    <mergeCell ref="HRM11:HSB11"/>
    <mergeCell ref="HKS11:HLH11"/>
    <mergeCell ref="HLI11:HLX11"/>
    <mergeCell ref="HLY11:HMN11"/>
    <mergeCell ref="HMO11:HND11"/>
    <mergeCell ref="HNE11:HNT11"/>
    <mergeCell ref="HNU11:HOJ11"/>
    <mergeCell ref="HHA11:HHP11"/>
    <mergeCell ref="HHQ11:HIF11"/>
    <mergeCell ref="HIG11:HIV11"/>
    <mergeCell ref="HIW11:HJL11"/>
    <mergeCell ref="HJM11:HKB11"/>
    <mergeCell ref="HKC11:HKR11"/>
    <mergeCell ref="HZM11:IAB11"/>
    <mergeCell ref="IAC11:IAR11"/>
    <mergeCell ref="IAS11:IBH11"/>
    <mergeCell ref="IBI11:IBX11"/>
    <mergeCell ref="IBY11:ICN11"/>
    <mergeCell ref="ICO11:IDD11"/>
    <mergeCell ref="HVU11:HWJ11"/>
    <mergeCell ref="HWK11:HWZ11"/>
    <mergeCell ref="HXA11:HXP11"/>
    <mergeCell ref="HXQ11:HYF11"/>
    <mergeCell ref="HYG11:HYV11"/>
    <mergeCell ref="HYW11:HZL11"/>
    <mergeCell ref="HSC11:HSR11"/>
    <mergeCell ref="HSS11:HTH11"/>
    <mergeCell ref="HTI11:HTX11"/>
    <mergeCell ref="HTY11:HUN11"/>
    <mergeCell ref="HUO11:HVD11"/>
    <mergeCell ref="HVE11:HVT11"/>
    <mergeCell ref="IKO11:ILD11"/>
    <mergeCell ref="ILE11:ILT11"/>
    <mergeCell ref="ILU11:IMJ11"/>
    <mergeCell ref="IMK11:IMZ11"/>
    <mergeCell ref="INA11:INP11"/>
    <mergeCell ref="INQ11:IOF11"/>
    <mergeCell ref="IGW11:IHL11"/>
    <mergeCell ref="IHM11:IIB11"/>
    <mergeCell ref="IIC11:IIR11"/>
    <mergeCell ref="IIS11:IJH11"/>
    <mergeCell ref="IJI11:IJX11"/>
    <mergeCell ref="IJY11:IKN11"/>
    <mergeCell ref="IDE11:IDT11"/>
    <mergeCell ref="IDU11:IEJ11"/>
    <mergeCell ref="IEK11:IEZ11"/>
    <mergeCell ref="IFA11:IFP11"/>
    <mergeCell ref="IFQ11:IGF11"/>
    <mergeCell ref="IGG11:IGV11"/>
    <mergeCell ref="IVQ11:IWF11"/>
    <mergeCell ref="IWG11:IWV11"/>
    <mergeCell ref="IWW11:IXL11"/>
    <mergeCell ref="IXM11:IYB11"/>
    <mergeCell ref="IYC11:IYR11"/>
    <mergeCell ref="IYS11:IZH11"/>
    <mergeCell ref="IRY11:ISN11"/>
    <mergeCell ref="ISO11:ITD11"/>
    <mergeCell ref="ITE11:ITT11"/>
    <mergeCell ref="ITU11:IUJ11"/>
    <mergeCell ref="IUK11:IUZ11"/>
    <mergeCell ref="IVA11:IVP11"/>
    <mergeCell ref="IOG11:IOV11"/>
    <mergeCell ref="IOW11:IPL11"/>
    <mergeCell ref="IPM11:IQB11"/>
    <mergeCell ref="IQC11:IQR11"/>
    <mergeCell ref="IQS11:IRH11"/>
    <mergeCell ref="IRI11:IRX11"/>
    <mergeCell ref="JGS11:JHH11"/>
    <mergeCell ref="JHI11:JHX11"/>
    <mergeCell ref="JHY11:JIN11"/>
    <mergeCell ref="JIO11:JJD11"/>
    <mergeCell ref="JJE11:JJT11"/>
    <mergeCell ref="JJU11:JKJ11"/>
    <mergeCell ref="JDA11:JDP11"/>
    <mergeCell ref="JDQ11:JEF11"/>
    <mergeCell ref="JEG11:JEV11"/>
    <mergeCell ref="JEW11:JFL11"/>
    <mergeCell ref="JFM11:JGB11"/>
    <mergeCell ref="JGC11:JGR11"/>
    <mergeCell ref="IZI11:IZX11"/>
    <mergeCell ref="IZY11:JAN11"/>
    <mergeCell ref="JAO11:JBD11"/>
    <mergeCell ref="JBE11:JBT11"/>
    <mergeCell ref="JBU11:JCJ11"/>
    <mergeCell ref="JCK11:JCZ11"/>
    <mergeCell ref="JRU11:JSJ11"/>
    <mergeCell ref="JSK11:JSZ11"/>
    <mergeCell ref="JTA11:JTP11"/>
    <mergeCell ref="JTQ11:JUF11"/>
    <mergeCell ref="JUG11:JUV11"/>
    <mergeCell ref="JUW11:JVL11"/>
    <mergeCell ref="JOC11:JOR11"/>
    <mergeCell ref="JOS11:JPH11"/>
    <mergeCell ref="JPI11:JPX11"/>
    <mergeCell ref="JPY11:JQN11"/>
    <mergeCell ref="JQO11:JRD11"/>
    <mergeCell ref="JRE11:JRT11"/>
    <mergeCell ref="JKK11:JKZ11"/>
    <mergeCell ref="JLA11:JLP11"/>
    <mergeCell ref="JLQ11:JMF11"/>
    <mergeCell ref="JMG11:JMV11"/>
    <mergeCell ref="JMW11:JNL11"/>
    <mergeCell ref="JNM11:JOB11"/>
    <mergeCell ref="KCW11:KDL11"/>
    <mergeCell ref="KDM11:KEB11"/>
    <mergeCell ref="KEC11:KER11"/>
    <mergeCell ref="KES11:KFH11"/>
    <mergeCell ref="KFI11:KFX11"/>
    <mergeCell ref="KFY11:KGN11"/>
    <mergeCell ref="JZE11:JZT11"/>
    <mergeCell ref="JZU11:KAJ11"/>
    <mergeCell ref="KAK11:KAZ11"/>
    <mergeCell ref="KBA11:KBP11"/>
    <mergeCell ref="KBQ11:KCF11"/>
    <mergeCell ref="KCG11:KCV11"/>
    <mergeCell ref="JVM11:JWB11"/>
    <mergeCell ref="JWC11:JWR11"/>
    <mergeCell ref="JWS11:JXH11"/>
    <mergeCell ref="JXI11:JXX11"/>
    <mergeCell ref="JXY11:JYN11"/>
    <mergeCell ref="JYO11:JZD11"/>
    <mergeCell ref="KNY11:KON11"/>
    <mergeCell ref="KOO11:KPD11"/>
    <mergeCell ref="KPE11:KPT11"/>
    <mergeCell ref="KPU11:KQJ11"/>
    <mergeCell ref="KQK11:KQZ11"/>
    <mergeCell ref="KRA11:KRP11"/>
    <mergeCell ref="KKG11:KKV11"/>
    <mergeCell ref="KKW11:KLL11"/>
    <mergeCell ref="KLM11:KMB11"/>
    <mergeCell ref="KMC11:KMR11"/>
    <mergeCell ref="KMS11:KNH11"/>
    <mergeCell ref="KNI11:KNX11"/>
    <mergeCell ref="KGO11:KHD11"/>
    <mergeCell ref="KHE11:KHT11"/>
    <mergeCell ref="KHU11:KIJ11"/>
    <mergeCell ref="KIK11:KIZ11"/>
    <mergeCell ref="KJA11:KJP11"/>
    <mergeCell ref="KJQ11:KKF11"/>
    <mergeCell ref="KZA11:KZP11"/>
    <mergeCell ref="KZQ11:LAF11"/>
    <mergeCell ref="LAG11:LAV11"/>
    <mergeCell ref="LAW11:LBL11"/>
    <mergeCell ref="LBM11:LCB11"/>
    <mergeCell ref="LCC11:LCR11"/>
    <mergeCell ref="KVI11:KVX11"/>
    <mergeCell ref="KVY11:KWN11"/>
    <mergeCell ref="KWO11:KXD11"/>
    <mergeCell ref="KXE11:KXT11"/>
    <mergeCell ref="KXU11:KYJ11"/>
    <mergeCell ref="KYK11:KYZ11"/>
    <mergeCell ref="KRQ11:KSF11"/>
    <mergeCell ref="KSG11:KSV11"/>
    <mergeCell ref="KSW11:KTL11"/>
    <mergeCell ref="KTM11:KUB11"/>
    <mergeCell ref="KUC11:KUR11"/>
    <mergeCell ref="KUS11:KVH11"/>
    <mergeCell ref="LKC11:LKR11"/>
    <mergeCell ref="LKS11:LLH11"/>
    <mergeCell ref="LLI11:LLX11"/>
    <mergeCell ref="LLY11:LMN11"/>
    <mergeCell ref="LMO11:LND11"/>
    <mergeCell ref="LNE11:LNT11"/>
    <mergeCell ref="LGK11:LGZ11"/>
    <mergeCell ref="LHA11:LHP11"/>
    <mergeCell ref="LHQ11:LIF11"/>
    <mergeCell ref="LIG11:LIV11"/>
    <mergeCell ref="LIW11:LJL11"/>
    <mergeCell ref="LJM11:LKB11"/>
    <mergeCell ref="LCS11:LDH11"/>
    <mergeCell ref="LDI11:LDX11"/>
    <mergeCell ref="LDY11:LEN11"/>
    <mergeCell ref="LEO11:LFD11"/>
    <mergeCell ref="LFE11:LFT11"/>
    <mergeCell ref="LFU11:LGJ11"/>
    <mergeCell ref="LVE11:LVT11"/>
    <mergeCell ref="LVU11:LWJ11"/>
    <mergeCell ref="LWK11:LWZ11"/>
    <mergeCell ref="LXA11:LXP11"/>
    <mergeCell ref="LXQ11:LYF11"/>
    <mergeCell ref="LYG11:LYV11"/>
    <mergeCell ref="LRM11:LSB11"/>
    <mergeCell ref="LSC11:LSR11"/>
    <mergeCell ref="LSS11:LTH11"/>
    <mergeCell ref="LTI11:LTX11"/>
    <mergeCell ref="LTY11:LUN11"/>
    <mergeCell ref="LUO11:LVD11"/>
    <mergeCell ref="LNU11:LOJ11"/>
    <mergeCell ref="LOK11:LOZ11"/>
    <mergeCell ref="LPA11:LPP11"/>
    <mergeCell ref="LPQ11:LQF11"/>
    <mergeCell ref="LQG11:LQV11"/>
    <mergeCell ref="LQW11:LRL11"/>
    <mergeCell ref="MGG11:MGV11"/>
    <mergeCell ref="MGW11:MHL11"/>
    <mergeCell ref="MHM11:MIB11"/>
    <mergeCell ref="MIC11:MIR11"/>
    <mergeCell ref="MIS11:MJH11"/>
    <mergeCell ref="MJI11:MJX11"/>
    <mergeCell ref="MCO11:MDD11"/>
    <mergeCell ref="MDE11:MDT11"/>
    <mergeCell ref="MDU11:MEJ11"/>
    <mergeCell ref="MEK11:MEZ11"/>
    <mergeCell ref="MFA11:MFP11"/>
    <mergeCell ref="MFQ11:MGF11"/>
    <mergeCell ref="LYW11:LZL11"/>
    <mergeCell ref="LZM11:MAB11"/>
    <mergeCell ref="MAC11:MAR11"/>
    <mergeCell ref="MAS11:MBH11"/>
    <mergeCell ref="MBI11:MBX11"/>
    <mergeCell ref="MBY11:MCN11"/>
    <mergeCell ref="MRI11:MRX11"/>
    <mergeCell ref="MRY11:MSN11"/>
    <mergeCell ref="MSO11:MTD11"/>
    <mergeCell ref="MTE11:MTT11"/>
    <mergeCell ref="MTU11:MUJ11"/>
    <mergeCell ref="MUK11:MUZ11"/>
    <mergeCell ref="MNQ11:MOF11"/>
    <mergeCell ref="MOG11:MOV11"/>
    <mergeCell ref="MOW11:MPL11"/>
    <mergeCell ref="MPM11:MQB11"/>
    <mergeCell ref="MQC11:MQR11"/>
    <mergeCell ref="MQS11:MRH11"/>
    <mergeCell ref="MJY11:MKN11"/>
    <mergeCell ref="MKO11:MLD11"/>
    <mergeCell ref="MLE11:MLT11"/>
    <mergeCell ref="MLU11:MMJ11"/>
    <mergeCell ref="MMK11:MMZ11"/>
    <mergeCell ref="MNA11:MNP11"/>
    <mergeCell ref="NCK11:NCZ11"/>
    <mergeCell ref="NDA11:NDP11"/>
    <mergeCell ref="NDQ11:NEF11"/>
    <mergeCell ref="NEG11:NEV11"/>
    <mergeCell ref="NEW11:NFL11"/>
    <mergeCell ref="NFM11:NGB11"/>
    <mergeCell ref="MYS11:MZH11"/>
    <mergeCell ref="MZI11:MZX11"/>
    <mergeCell ref="MZY11:NAN11"/>
    <mergeCell ref="NAO11:NBD11"/>
    <mergeCell ref="NBE11:NBT11"/>
    <mergeCell ref="NBU11:NCJ11"/>
    <mergeCell ref="MVA11:MVP11"/>
    <mergeCell ref="MVQ11:MWF11"/>
    <mergeCell ref="MWG11:MWV11"/>
    <mergeCell ref="MWW11:MXL11"/>
    <mergeCell ref="MXM11:MYB11"/>
    <mergeCell ref="MYC11:MYR11"/>
    <mergeCell ref="NNM11:NOB11"/>
    <mergeCell ref="NOC11:NOR11"/>
    <mergeCell ref="NOS11:NPH11"/>
    <mergeCell ref="NPI11:NPX11"/>
    <mergeCell ref="NPY11:NQN11"/>
    <mergeCell ref="NQO11:NRD11"/>
    <mergeCell ref="NJU11:NKJ11"/>
    <mergeCell ref="NKK11:NKZ11"/>
    <mergeCell ref="NLA11:NLP11"/>
    <mergeCell ref="NLQ11:NMF11"/>
    <mergeCell ref="NMG11:NMV11"/>
    <mergeCell ref="NMW11:NNL11"/>
    <mergeCell ref="NGC11:NGR11"/>
    <mergeCell ref="NGS11:NHH11"/>
    <mergeCell ref="NHI11:NHX11"/>
    <mergeCell ref="NHY11:NIN11"/>
    <mergeCell ref="NIO11:NJD11"/>
    <mergeCell ref="NJE11:NJT11"/>
    <mergeCell ref="NYO11:NZD11"/>
    <mergeCell ref="NZE11:NZT11"/>
    <mergeCell ref="NZU11:OAJ11"/>
    <mergeCell ref="OAK11:OAZ11"/>
    <mergeCell ref="OBA11:OBP11"/>
    <mergeCell ref="OBQ11:OCF11"/>
    <mergeCell ref="NUW11:NVL11"/>
    <mergeCell ref="NVM11:NWB11"/>
    <mergeCell ref="NWC11:NWR11"/>
    <mergeCell ref="NWS11:NXH11"/>
    <mergeCell ref="NXI11:NXX11"/>
    <mergeCell ref="NXY11:NYN11"/>
    <mergeCell ref="NRE11:NRT11"/>
    <mergeCell ref="NRU11:NSJ11"/>
    <mergeCell ref="NSK11:NSZ11"/>
    <mergeCell ref="NTA11:NTP11"/>
    <mergeCell ref="NTQ11:NUF11"/>
    <mergeCell ref="NUG11:NUV11"/>
    <mergeCell ref="OJQ11:OKF11"/>
    <mergeCell ref="OKG11:OKV11"/>
    <mergeCell ref="OKW11:OLL11"/>
    <mergeCell ref="OLM11:OMB11"/>
    <mergeCell ref="OMC11:OMR11"/>
    <mergeCell ref="OMS11:ONH11"/>
    <mergeCell ref="OFY11:OGN11"/>
    <mergeCell ref="OGO11:OHD11"/>
    <mergeCell ref="OHE11:OHT11"/>
    <mergeCell ref="OHU11:OIJ11"/>
    <mergeCell ref="OIK11:OIZ11"/>
    <mergeCell ref="OJA11:OJP11"/>
    <mergeCell ref="OCG11:OCV11"/>
    <mergeCell ref="OCW11:ODL11"/>
    <mergeCell ref="ODM11:OEB11"/>
    <mergeCell ref="OEC11:OER11"/>
    <mergeCell ref="OES11:OFH11"/>
    <mergeCell ref="OFI11:OFX11"/>
    <mergeCell ref="OUS11:OVH11"/>
    <mergeCell ref="OVI11:OVX11"/>
    <mergeCell ref="OVY11:OWN11"/>
    <mergeCell ref="OWO11:OXD11"/>
    <mergeCell ref="OXE11:OXT11"/>
    <mergeCell ref="OXU11:OYJ11"/>
    <mergeCell ref="ORA11:ORP11"/>
    <mergeCell ref="ORQ11:OSF11"/>
    <mergeCell ref="OSG11:OSV11"/>
    <mergeCell ref="OSW11:OTL11"/>
    <mergeCell ref="OTM11:OUB11"/>
    <mergeCell ref="OUC11:OUR11"/>
    <mergeCell ref="ONI11:ONX11"/>
    <mergeCell ref="ONY11:OON11"/>
    <mergeCell ref="OOO11:OPD11"/>
    <mergeCell ref="OPE11:OPT11"/>
    <mergeCell ref="OPU11:OQJ11"/>
    <mergeCell ref="OQK11:OQZ11"/>
    <mergeCell ref="PFU11:PGJ11"/>
    <mergeCell ref="PGK11:PGZ11"/>
    <mergeCell ref="PHA11:PHP11"/>
    <mergeCell ref="PHQ11:PIF11"/>
    <mergeCell ref="PIG11:PIV11"/>
    <mergeCell ref="PIW11:PJL11"/>
    <mergeCell ref="PCC11:PCR11"/>
    <mergeCell ref="PCS11:PDH11"/>
    <mergeCell ref="PDI11:PDX11"/>
    <mergeCell ref="PDY11:PEN11"/>
    <mergeCell ref="PEO11:PFD11"/>
    <mergeCell ref="PFE11:PFT11"/>
    <mergeCell ref="OYK11:OYZ11"/>
    <mergeCell ref="OZA11:OZP11"/>
    <mergeCell ref="OZQ11:PAF11"/>
    <mergeCell ref="PAG11:PAV11"/>
    <mergeCell ref="PAW11:PBL11"/>
    <mergeCell ref="PBM11:PCB11"/>
    <mergeCell ref="PQW11:PRL11"/>
    <mergeCell ref="PRM11:PSB11"/>
    <mergeCell ref="PSC11:PSR11"/>
    <mergeCell ref="PSS11:PTH11"/>
    <mergeCell ref="PTI11:PTX11"/>
    <mergeCell ref="PTY11:PUN11"/>
    <mergeCell ref="PNE11:PNT11"/>
    <mergeCell ref="PNU11:POJ11"/>
    <mergeCell ref="POK11:POZ11"/>
    <mergeCell ref="PPA11:PPP11"/>
    <mergeCell ref="PPQ11:PQF11"/>
    <mergeCell ref="PQG11:PQV11"/>
    <mergeCell ref="PJM11:PKB11"/>
    <mergeCell ref="PKC11:PKR11"/>
    <mergeCell ref="PKS11:PLH11"/>
    <mergeCell ref="PLI11:PLX11"/>
    <mergeCell ref="PLY11:PMN11"/>
    <mergeCell ref="PMO11:PND11"/>
    <mergeCell ref="QBY11:QCN11"/>
    <mergeCell ref="QCO11:QDD11"/>
    <mergeCell ref="QDE11:QDT11"/>
    <mergeCell ref="QDU11:QEJ11"/>
    <mergeCell ref="QEK11:QEZ11"/>
    <mergeCell ref="QFA11:QFP11"/>
    <mergeCell ref="PYG11:PYV11"/>
    <mergeCell ref="PYW11:PZL11"/>
    <mergeCell ref="PZM11:QAB11"/>
    <mergeCell ref="QAC11:QAR11"/>
    <mergeCell ref="QAS11:QBH11"/>
    <mergeCell ref="QBI11:QBX11"/>
    <mergeCell ref="PUO11:PVD11"/>
    <mergeCell ref="PVE11:PVT11"/>
    <mergeCell ref="PVU11:PWJ11"/>
    <mergeCell ref="PWK11:PWZ11"/>
    <mergeCell ref="PXA11:PXP11"/>
    <mergeCell ref="PXQ11:PYF11"/>
    <mergeCell ref="QNA11:QNP11"/>
    <mergeCell ref="QNQ11:QOF11"/>
    <mergeCell ref="QOG11:QOV11"/>
    <mergeCell ref="QOW11:QPL11"/>
    <mergeCell ref="QPM11:QQB11"/>
    <mergeCell ref="QQC11:QQR11"/>
    <mergeCell ref="QJI11:QJX11"/>
    <mergeCell ref="QJY11:QKN11"/>
    <mergeCell ref="QKO11:QLD11"/>
    <mergeCell ref="QLE11:QLT11"/>
    <mergeCell ref="QLU11:QMJ11"/>
    <mergeCell ref="QMK11:QMZ11"/>
    <mergeCell ref="QFQ11:QGF11"/>
    <mergeCell ref="QGG11:QGV11"/>
    <mergeCell ref="QGW11:QHL11"/>
    <mergeCell ref="QHM11:QIB11"/>
    <mergeCell ref="QIC11:QIR11"/>
    <mergeCell ref="QIS11:QJH11"/>
    <mergeCell ref="QYC11:QYR11"/>
    <mergeCell ref="QYS11:QZH11"/>
    <mergeCell ref="QZI11:QZX11"/>
    <mergeCell ref="QZY11:RAN11"/>
    <mergeCell ref="RAO11:RBD11"/>
    <mergeCell ref="RBE11:RBT11"/>
    <mergeCell ref="QUK11:QUZ11"/>
    <mergeCell ref="QVA11:QVP11"/>
    <mergeCell ref="QVQ11:QWF11"/>
    <mergeCell ref="QWG11:QWV11"/>
    <mergeCell ref="QWW11:QXL11"/>
    <mergeCell ref="QXM11:QYB11"/>
    <mergeCell ref="QQS11:QRH11"/>
    <mergeCell ref="QRI11:QRX11"/>
    <mergeCell ref="QRY11:QSN11"/>
    <mergeCell ref="QSO11:QTD11"/>
    <mergeCell ref="QTE11:QTT11"/>
    <mergeCell ref="QTU11:QUJ11"/>
    <mergeCell ref="RJE11:RJT11"/>
    <mergeCell ref="RJU11:RKJ11"/>
    <mergeCell ref="RKK11:RKZ11"/>
    <mergeCell ref="RLA11:RLP11"/>
    <mergeCell ref="RLQ11:RMF11"/>
    <mergeCell ref="RMG11:RMV11"/>
    <mergeCell ref="RFM11:RGB11"/>
    <mergeCell ref="RGC11:RGR11"/>
    <mergeCell ref="RGS11:RHH11"/>
    <mergeCell ref="RHI11:RHX11"/>
    <mergeCell ref="RHY11:RIN11"/>
    <mergeCell ref="RIO11:RJD11"/>
    <mergeCell ref="RBU11:RCJ11"/>
    <mergeCell ref="RCK11:RCZ11"/>
    <mergeCell ref="RDA11:RDP11"/>
    <mergeCell ref="RDQ11:REF11"/>
    <mergeCell ref="REG11:REV11"/>
    <mergeCell ref="REW11:RFL11"/>
    <mergeCell ref="RUG11:RUV11"/>
    <mergeCell ref="RUW11:RVL11"/>
    <mergeCell ref="RVM11:RWB11"/>
    <mergeCell ref="RWC11:RWR11"/>
    <mergeCell ref="RWS11:RXH11"/>
    <mergeCell ref="RXI11:RXX11"/>
    <mergeCell ref="RQO11:RRD11"/>
    <mergeCell ref="RRE11:RRT11"/>
    <mergeCell ref="RRU11:RSJ11"/>
    <mergeCell ref="RSK11:RSZ11"/>
    <mergeCell ref="RTA11:RTP11"/>
    <mergeCell ref="RTQ11:RUF11"/>
    <mergeCell ref="RMW11:RNL11"/>
    <mergeCell ref="RNM11:ROB11"/>
    <mergeCell ref="ROC11:ROR11"/>
    <mergeCell ref="ROS11:RPH11"/>
    <mergeCell ref="RPI11:RPX11"/>
    <mergeCell ref="RPY11:RQN11"/>
    <mergeCell ref="SFI11:SFX11"/>
    <mergeCell ref="SFY11:SGN11"/>
    <mergeCell ref="SGO11:SHD11"/>
    <mergeCell ref="SHE11:SHT11"/>
    <mergeCell ref="SHU11:SIJ11"/>
    <mergeCell ref="SIK11:SIZ11"/>
    <mergeCell ref="SBQ11:SCF11"/>
    <mergeCell ref="SCG11:SCV11"/>
    <mergeCell ref="SCW11:SDL11"/>
    <mergeCell ref="SDM11:SEB11"/>
    <mergeCell ref="SEC11:SER11"/>
    <mergeCell ref="SES11:SFH11"/>
    <mergeCell ref="RXY11:RYN11"/>
    <mergeCell ref="RYO11:RZD11"/>
    <mergeCell ref="RZE11:RZT11"/>
    <mergeCell ref="RZU11:SAJ11"/>
    <mergeCell ref="SAK11:SAZ11"/>
    <mergeCell ref="SBA11:SBP11"/>
    <mergeCell ref="SQK11:SQZ11"/>
    <mergeCell ref="SRA11:SRP11"/>
    <mergeCell ref="SRQ11:SSF11"/>
    <mergeCell ref="SSG11:SSV11"/>
    <mergeCell ref="SSW11:STL11"/>
    <mergeCell ref="STM11:SUB11"/>
    <mergeCell ref="SMS11:SNH11"/>
    <mergeCell ref="SNI11:SNX11"/>
    <mergeCell ref="SNY11:SON11"/>
    <mergeCell ref="SOO11:SPD11"/>
    <mergeCell ref="SPE11:SPT11"/>
    <mergeCell ref="SPU11:SQJ11"/>
    <mergeCell ref="SJA11:SJP11"/>
    <mergeCell ref="SJQ11:SKF11"/>
    <mergeCell ref="SKG11:SKV11"/>
    <mergeCell ref="SKW11:SLL11"/>
    <mergeCell ref="SLM11:SMB11"/>
    <mergeCell ref="SMC11:SMR11"/>
    <mergeCell ref="TBM11:TCB11"/>
    <mergeCell ref="TCC11:TCR11"/>
    <mergeCell ref="TCS11:TDH11"/>
    <mergeCell ref="TDI11:TDX11"/>
    <mergeCell ref="TDY11:TEN11"/>
    <mergeCell ref="TEO11:TFD11"/>
    <mergeCell ref="SXU11:SYJ11"/>
    <mergeCell ref="SYK11:SYZ11"/>
    <mergeCell ref="SZA11:SZP11"/>
    <mergeCell ref="SZQ11:TAF11"/>
    <mergeCell ref="TAG11:TAV11"/>
    <mergeCell ref="TAW11:TBL11"/>
    <mergeCell ref="SUC11:SUR11"/>
    <mergeCell ref="SUS11:SVH11"/>
    <mergeCell ref="SVI11:SVX11"/>
    <mergeCell ref="SVY11:SWN11"/>
    <mergeCell ref="SWO11:SXD11"/>
    <mergeCell ref="SXE11:SXT11"/>
    <mergeCell ref="TMO11:TND11"/>
    <mergeCell ref="TNE11:TNT11"/>
    <mergeCell ref="TNU11:TOJ11"/>
    <mergeCell ref="TOK11:TOZ11"/>
    <mergeCell ref="TPA11:TPP11"/>
    <mergeCell ref="TPQ11:TQF11"/>
    <mergeCell ref="TIW11:TJL11"/>
    <mergeCell ref="TJM11:TKB11"/>
    <mergeCell ref="TKC11:TKR11"/>
    <mergeCell ref="TKS11:TLH11"/>
    <mergeCell ref="TLI11:TLX11"/>
    <mergeCell ref="TLY11:TMN11"/>
    <mergeCell ref="TFE11:TFT11"/>
    <mergeCell ref="TFU11:TGJ11"/>
    <mergeCell ref="TGK11:TGZ11"/>
    <mergeCell ref="THA11:THP11"/>
    <mergeCell ref="THQ11:TIF11"/>
    <mergeCell ref="TIG11:TIV11"/>
    <mergeCell ref="TXQ11:TYF11"/>
    <mergeCell ref="TYG11:TYV11"/>
    <mergeCell ref="TYW11:TZL11"/>
    <mergeCell ref="TZM11:UAB11"/>
    <mergeCell ref="UAC11:UAR11"/>
    <mergeCell ref="UAS11:UBH11"/>
    <mergeCell ref="TTY11:TUN11"/>
    <mergeCell ref="TUO11:TVD11"/>
    <mergeCell ref="TVE11:TVT11"/>
    <mergeCell ref="TVU11:TWJ11"/>
    <mergeCell ref="TWK11:TWZ11"/>
    <mergeCell ref="TXA11:TXP11"/>
    <mergeCell ref="TQG11:TQV11"/>
    <mergeCell ref="TQW11:TRL11"/>
    <mergeCell ref="TRM11:TSB11"/>
    <mergeCell ref="TSC11:TSR11"/>
    <mergeCell ref="TSS11:TTH11"/>
    <mergeCell ref="TTI11:TTX11"/>
    <mergeCell ref="UIS11:UJH11"/>
    <mergeCell ref="UJI11:UJX11"/>
    <mergeCell ref="UJY11:UKN11"/>
    <mergeCell ref="UKO11:ULD11"/>
    <mergeCell ref="ULE11:ULT11"/>
    <mergeCell ref="ULU11:UMJ11"/>
    <mergeCell ref="UFA11:UFP11"/>
    <mergeCell ref="UFQ11:UGF11"/>
    <mergeCell ref="UGG11:UGV11"/>
    <mergeCell ref="UGW11:UHL11"/>
    <mergeCell ref="UHM11:UIB11"/>
    <mergeCell ref="UIC11:UIR11"/>
    <mergeCell ref="UBI11:UBX11"/>
    <mergeCell ref="UBY11:UCN11"/>
    <mergeCell ref="UCO11:UDD11"/>
    <mergeCell ref="UDE11:UDT11"/>
    <mergeCell ref="UDU11:UEJ11"/>
    <mergeCell ref="UEK11:UEZ11"/>
    <mergeCell ref="UTU11:UUJ11"/>
    <mergeCell ref="UUK11:UUZ11"/>
    <mergeCell ref="UVA11:UVP11"/>
    <mergeCell ref="UVQ11:UWF11"/>
    <mergeCell ref="UWG11:UWV11"/>
    <mergeCell ref="UWW11:UXL11"/>
    <mergeCell ref="UQC11:UQR11"/>
    <mergeCell ref="UQS11:URH11"/>
    <mergeCell ref="URI11:URX11"/>
    <mergeCell ref="URY11:USN11"/>
    <mergeCell ref="USO11:UTD11"/>
    <mergeCell ref="UTE11:UTT11"/>
    <mergeCell ref="UMK11:UMZ11"/>
    <mergeCell ref="UNA11:UNP11"/>
    <mergeCell ref="UNQ11:UOF11"/>
    <mergeCell ref="UOG11:UOV11"/>
    <mergeCell ref="UOW11:UPL11"/>
    <mergeCell ref="UPM11:UQB11"/>
    <mergeCell ref="VEW11:VFL11"/>
    <mergeCell ref="VFM11:VGB11"/>
    <mergeCell ref="VGC11:VGR11"/>
    <mergeCell ref="VGS11:VHH11"/>
    <mergeCell ref="VHI11:VHX11"/>
    <mergeCell ref="VHY11:VIN11"/>
    <mergeCell ref="VBE11:VBT11"/>
    <mergeCell ref="VBU11:VCJ11"/>
    <mergeCell ref="VCK11:VCZ11"/>
    <mergeCell ref="VDA11:VDP11"/>
    <mergeCell ref="VDQ11:VEF11"/>
    <mergeCell ref="VEG11:VEV11"/>
    <mergeCell ref="UXM11:UYB11"/>
    <mergeCell ref="UYC11:UYR11"/>
    <mergeCell ref="UYS11:UZH11"/>
    <mergeCell ref="UZI11:UZX11"/>
    <mergeCell ref="UZY11:VAN11"/>
    <mergeCell ref="VAO11:VBD11"/>
    <mergeCell ref="VPY11:VQN11"/>
    <mergeCell ref="VQO11:VRD11"/>
    <mergeCell ref="VRE11:VRT11"/>
    <mergeCell ref="VRU11:VSJ11"/>
    <mergeCell ref="VSK11:VSZ11"/>
    <mergeCell ref="VTA11:VTP11"/>
    <mergeCell ref="VMG11:VMV11"/>
    <mergeCell ref="VMW11:VNL11"/>
    <mergeCell ref="VNM11:VOB11"/>
    <mergeCell ref="VOC11:VOR11"/>
    <mergeCell ref="VOS11:VPH11"/>
    <mergeCell ref="VPI11:VPX11"/>
    <mergeCell ref="VIO11:VJD11"/>
    <mergeCell ref="VJE11:VJT11"/>
    <mergeCell ref="VJU11:VKJ11"/>
    <mergeCell ref="VKK11:VKZ11"/>
    <mergeCell ref="VLA11:VLP11"/>
    <mergeCell ref="VLQ11:VMF11"/>
    <mergeCell ref="WBA11:WBP11"/>
    <mergeCell ref="WBQ11:WCF11"/>
    <mergeCell ref="WCG11:WCV11"/>
    <mergeCell ref="WCW11:WDL11"/>
    <mergeCell ref="WDM11:WEB11"/>
    <mergeCell ref="WEC11:WER11"/>
    <mergeCell ref="VXI11:VXX11"/>
    <mergeCell ref="VXY11:VYN11"/>
    <mergeCell ref="VYO11:VZD11"/>
    <mergeCell ref="VZE11:VZT11"/>
    <mergeCell ref="VZU11:WAJ11"/>
    <mergeCell ref="WAK11:WAZ11"/>
    <mergeCell ref="VTQ11:VUF11"/>
    <mergeCell ref="VUG11:VUV11"/>
    <mergeCell ref="VUW11:VVL11"/>
    <mergeCell ref="VVM11:VWB11"/>
    <mergeCell ref="VWC11:VWR11"/>
    <mergeCell ref="VWS11:VXH11"/>
    <mergeCell ref="WSW11:WTL11"/>
    <mergeCell ref="WMC11:WMR11"/>
    <mergeCell ref="WMS11:WNH11"/>
    <mergeCell ref="WNI11:WNX11"/>
    <mergeCell ref="WNY11:WON11"/>
    <mergeCell ref="WOO11:WPD11"/>
    <mergeCell ref="WPE11:WPT11"/>
    <mergeCell ref="WIK11:WIZ11"/>
    <mergeCell ref="WJA11:WJP11"/>
    <mergeCell ref="WJQ11:WKF11"/>
    <mergeCell ref="WKG11:WKV11"/>
    <mergeCell ref="WKW11:WLL11"/>
    <mergeCell ref="WLM11:WMB11"/>
    <mergeCell ref="WES11:WFH11"/>
    <mergeCell ref="WFI11:WFX11"/>
    <mergeCell ref="WFY11:WGN11"/>
    <mergeCell ref="WGO11:WHD11"/>
    <mergeCell ref="WHE11:WHT11"/>
    <mergeCell ref="WHU11:WIJ11"/>
    <mergeCell ref="XEO11:XFD11"/>
    <mergeCell ref="A12:P12"/>
    <mergeCell ref="AG12:AV12"/>
    <mergeCell ref="AW12:BL12"/>
    <mergeCell ref="BM12:CB12"/>
    <mergeCell ref="CC12:CR12"/>
    <mergeCell ref="CS12:DH12"/>
    <mergeCell ref="DI12:DX12"/>
    <mergeCell ref="DY12:EN12"/>
    <mergeCell ref="XAW11:XBL11"/>
    <mergeCell ref="XBM11:XCB11"/>
    <mergeCell ref="XCC11:XCR11"/>
    <mergeCell ref="XCS11:XDH11"/>
    <mergeCell ref="XDI11:XDX11"/>
    <mergeCell ref="XDY11:XEN11"/>
    <mergeCell ref="WXE11:WXT11"/>
    <mergeCell ref="WXU11:WYJ11"/>
    <mergeCell ref="WYK11:WYZ11"/>
    <mergeCell ref="WZA11:WZP11"/>
    <mergeCell ref="WZQ11:XAF11"/>
    <mergeCell ref="XAG11:XAV11"/>
    <mergeCell ref="WTM11:WUB11"/>
    <mergeCell ref="WUC11:WUR11"/>
    <mergeCell ref="WUS11:WVH11"/>
    <mergeCell ref="WVI11:WVX11"/>
    <mergeCell ref="WVY11:WWN11"/>
    <mergeCell ref="WWO11:WXD11"/>
    <mergeCell ref="WPU11:WQJ11"/>
    <mergeCell ref="WQK11:WQZ11"/>
    <mergeCell ref="WRA11:WRP11"/>
    <mergeCell ref="WRQ11:WSF11"/>
    <mergeCell ref="WSG11:WSV11"/>
    <mergeCell ref="LY12:MN12"/>
    <mergeCell ref="MO12:ND12"/>
    <mergeCell ref="NE12:NT12"/>
    <mergeCell ref="NU12:OJ12"/>
    <mergeCell ref="OK12:OZ12"/>
    <mergeCell ref="PA12:PP12"/>
    <mergeCell ref="IG12:IV12"/>
    <mergeCell ref="IW12:JL12"/>
    <mergeCell ref="JM12:KB12"/>
    <mergeCell ref="KC12:KR12"/>
    <mergeCell ref="KS12:LH12"/>
    <mergeCell ref="LI12:LX12"/>
    <mergeCell ref="EO12:FD12"/>
    <mergeCell ref="FE12:FT12"/>
    <mergeCell ref="FU12:GJ12"/>
    <mergeCell ref="GK12:GZ12"/>
    <mergeCell ref="HA12:HP12"/>
    <mergeCell ref="HQ12:IF12"/>
    <mergeCell ref="XA12:XP12"/>
    <mergeCell ref="XQ12:YF12"/>
    <mergeCell ref="YG12:YV12"/>
    <mergeCell ref="YW12:ZL12"/>
    <mergeCell ref="ZM12:AAB12"/>
    <mergeCell ref="AAC12:AAR12"/>
    <mergeCell ref="TI12:TX12"/>
    <mergeCell ref="TY12:UN12"/>
    <mergeCell ref="UO12:VD12"/>
    <mergeCell ref="VE12:VT12"/>
    <mergeCell ref="VU12:WJ12"/>
    <mergeCell ref="WK12:WZ12"/>
    <mergeCell ref="PQ12:QF12"/>
    <mergeCell ref="QG12:QV12"/>
    <mergeCell ref="QW12:RL12"/>
    <mergeCell ref="RM12:SB12"/>
    <mergeCell ref="SC12:SR12"/>
    <mergeCell ref="SS12:TH12"/>
    <mergeCell ref="AIC12:AIR12"/>
    <mergeCell ref="AIS12:AJH12"/>
    <mergeCell ref="AJI12:AJX12"/>
    <mergeCell ref="AJY12:AKN12"/>
    <mergeCell ref="AKO12:ALD12"/>
    <mergeCell ref="ALE12:ALT12"/>
    <mergeCell ref="AEK12:AEZ12"/>
    <mergeCell ref="AFA12:AFP12"/>
    <mergeCell ref="AFQ12:AGF12"/>
    <mergeCell ref="AGG12:AGV12"/>
    <mergeCell ref="AGW12:AHL12"/>
    <mergeCell ref="AHM12:AIB12"/>
    <mergeCell ref="AAS12:ABH12"/>
    <mergeCell ref="ABI12:ABX12"/>
    <mergeCell ref="ABY12:ACN12"/>
    <mergeCell ref="ACO12:ADD12"/>
    <mergeCell ref="ADE12:ADT12"/>
    <mergeCell ref="ADU12:AEJ12"/>
    <mergeCell ref="ATE12:ATT12"/>
    <mergeCell ref="ATU12:AUJ12"/>
    <mergeCell ref="AUK12:AUZ12"/>
    <mergeCell ref="AVA12:AVP12"/>
    <mergeCell ref="AVQ12:AWF12"/>
    <mergeCell ref="AWG12:AWV12"/>
    <mergeCell ref="APM12:AQB12"/>
    <mergeCell ref="AQC12:AQR12"/>
    <mergeCell ref="AQS12:ARH12"/>
    <mergeCell ref="ARI12:ARX12"/>
    <mergeCell ref="ARY12:ASN12"/>
    <mergeCell ref="ASO12:ATD12"/>
    <mergeCell ref="ALU12:AMJ12"/>
    <mergeCell ref="AMK12:AMZ12"/>
    <mergeCell ref="ANA12:ANP12"/>
    <mergeCell ref="ANQ12:AOF12"/>
    <mergeCell ref="AOG12:AOV12"/>
    <mergeCell ref="AOW12:APL12"/>
    <mergeCell ref="BEG12:BEV12"/>
    <mergeCell ref="BEW12:BFL12"/>
    <mergeCell ref="BFM12:BGB12"/>
    <mergeCell ref="BGC12:BGR12"/>
    <mergeCell ref="BGS12:BHH12"/>
    <mergeCell ref="BHI12:BHX12"/>
    <mergeCell ref="BAO12:BBD12"/>
    <mergeCell ref="BBE12:BBT12"/>
    <mergeCell ref="BBU12:BCJ12"/>
    <mergeCell ref="BCK12:BCZ12"/>
    <mergeCell ref="BDA12:BDP12"/>
    <mergeCell ref="BDQ12:BEF12"/>
    <mergeCell ref="AWW12:AXL12"/>
    <mergeCell ref="AXM12:AYB12"/>
    <mergeCell ref="AYC12:AYR12"/>
    <mergeCell ref="AYS12:AZH12"/>
    <mergeCell ref="AZI12:AZX12"/>
    <mergeCell ref="AZY12:BAN12"/>
    <mergeCell ref="BPI12:BPX12"/>
    <mergeCell ref="BPY12:BQN12"/>
    <mergeCell ref="BQO12:BRD12"/>
    <mergeCell ref="BRE12:BRT12"/>
    <mergeCell ref="BRU12:BSJ12"/>
    <mergeCell ref="BSK12:BSZ12"/>
    <mergeCell ref="BLQ12:BMF12"/>
    <mergeCell ref="BMG12:BMV12"/>
    <mergeCell ref="BMW12:BNL12"/>
    <mergeCell ref="BNM12:BOB12"/>
    <mergeCell ref="BOC12:BOR12"/>
    <mergeCell ref="BOS12:BPH12"/>
    <mergeCell ref="BHY12:BIN12"/>
    <mergeCell ref="BIO12:BJD12"/>
    <mergeCell ref="BJE12:BJT12"/>
    <mergeCell ref="BJU12:BKJ12"/>
    <mergeCell ref="BKK12:BKZ12"/>
    <mergeCell ref="BLA12:BLP12"/>
    <mergeCell ref="CAK12:CAZ12"/>
    <mergeCell ref="CBA12:CBP12"/>
    <mergeCell ref="CBQ12:CCF12"/>
    <mergeCell ref="CCG12:CCV12"/>
    <mergeCell ref="CCW12:CDL12"/>
    <mergeCell ref="CDM12:CEB12"/>
    <mergeCell ref="BWS12:BXH12"/>
    <mergeCell ref="BXI12:BXX12"/>
    <mergeCell ref="BXY12:BYN12"/>
    <mergeCell ref="BYO12:BZD12"/>
    <mergeCell ref="BZE12:BZT12"/>
    <mergeCell ref="BZU12:CAJ12"/>
    <mergeCell ref="BTA12:BTP12"/>
    <mergeCell ref="BTQ12:BUF12"/>
    <mergeCell ref="BUG12:BUV12"/>
    <mergeCell ref="BUW12:BVL12"/>
    <mergeCell ref="BVM12:BWB12"/>
    <mergeCell ref="BWC12:BWR12"/>
    <mergeCell ref="CLM12:CMB12"/>
    <mergeCell ref="CMC12:CMR12"/>
    <mergeCell ref="CMS12:CNH12"/>
    <mergeCell ref="CNI12:CNX12"/>
    <mergeCell ref="CNY12:CON12"/>
    <mergeCell ref="COO12:CPD12"/>
    <mergeCell ref="CHU12:CIJ12"/>
    <mergeCell ref="CIK12:CIZ12"/>
    <mergeCell ref="CJA12:CJP12"/>
    <mergeCell ref="CJQ12:CKF12"/>
    <mergeCell ref="CKG12:CKV12"/>
    <mergeCell ref="CKW12:CLL12"/>
    <mergeCell ref="CEC12:CER12"/>
    <mergeCell ref="CES12:CFH12"/>
    <mergeCell ref="CFI12:CFX12"/>
    <mergeCell ref="CFY12:CGN12"/>
    <mergeCell ref="CGO12:CHD12"/>
    <mergeCell ref="CHE12:CHT12"/>
    <mergeCell ref="CWO12:CXD12"/>
    <mergeCell ref="CXE12:CXT12"/>
    <mergeCell ref="CXU12:CYJ12"/>
    <mergeCell ref="CYK12:CYZ12"/>
    <mergeCell ref="CZA12:CZP12"/>
    <mergeCell ref="CZQ12:DAF12"/>
    <mergeCell ref="CSW12:CTL12"/>
    <mergeCell ref="CTM12:CUB12"/>
    <mergeCell ref="CUC12:CUR12"/>
    <mergeCell ref="CUS12:CVH12"/>
    <mergeCell ref="CVI12:CVX12"/>
    <mergeCell ref="CVY12:CWN12"/>
    <mergeCell ref="CPE12:CPT12"/>
    <mergeCell ref="CPU12:CQJ12"/>
    <mergeCell ref="CQK12:CQZ12"/>
    <mergeCell ref="CRA12:CRP12"/>
    <mergeCell ref="CRQ12:CSF12"/>
    <mergeCell ref="CSG12:CSV12"/>
    <mergeCell ref="DHQ12:DIF12"/>
    <mergeCell ref="DIG12:DIV12"/>
    <mergeCell ref="DIW12:DJL12"/>
    <mergeCell ref="DJM12:DKB12"/>
    <mergeCell ref="DKC12:DKR12"/>
    <mergeCell ref="DKS12:DLH12"/>
    <mergeCell ref="DDY12:DEN12"/>
    <mergeCell ref="DEO12:DFD12"/>
    <mergeCell ref="DFE12:DFT12"/>
    <mergeCell ref="DFU12:DGJ12"/>
    <mergeCell ref="DGK12:DGZ12"/>
    <mergeCell ref="DHA12:DHP12"/>
    <mergeCell ref="DAG12:DAV12"/>
    <mergeCell ref="DAW12:DBL12"/>
    <mergeCell ref="DBM12:DCB12"/>
    <mergeCell ref="DCC12:DCR12"/>
    <mergeCell ref="DCS12:DDH12"/>
    <mergeCell ref="DDI12:DDX12"/>
    <mergeCell ref="DSS12:DTH12"/>
    <mergeCell ref="DTI12:DTX12"/>
    <mergeCell ref="DTY12:DUN12"/>
    <mergeCell ref="DUO12:DVD12"/>
    <mergeCell ref="DVE12:DVT12"/>
    <mergeCell ref="DVU12:DWJ12"/>
    <mergeCell ref="DPA12:DPP12"/>
    <mergeCell ref="DPQ12:DQF12"/>
    <mergeCell ref="DQG12:DQV12"/>
    <mergeCell ref="DQW12:DRL12"/>
    <mergeCell ref="DRM12:DSB12"/>
    <mergeCell ref="DSC12:DSR12"/>
    <mergeCell ref="DLI12:DLX12"/>
    <mergeCell ref="DLY12:DMN12"/>
    <mergeCell ref="DMO12:DND12"/>
    <mergeCell ref="DNE12:DNT12"/>
    <mergeCell ref="DNU12:DOJ12"/>
    <mergeCell ref="DOK12:DOZ12"/>
    <mergeCell ref="EDU12:EEJ12"/>
    <mergeCell ref="EEK12:EEZ12"/>
    <mergeCell ref="EFA12:EFP12"/>
    <mergeCell ref="EFQ12:EGF12"/>
    <mergeCell ref="EGG12:EGV12"/>
    <mergeCell ref="EGW12:EHL12"/>
    <mergeCell ref="EAC12:EAR12"/>
    <mergeCell ref="EAS12:EBH12"/>
    <mergeCell ref="EBI12:EBX12"/>
    <mergeCell ref="EBY12:ECN12"/>
    <mergeCell ref="ECO12:EDD12"/>
    <mergeCell ref="EDE12:EDT12"/>
    <mergeCell ref="DWK12:DWZ12"/>
    <mergeCell ref="DXA12:DXP12"/>
    <mergeCell ref="DXQ12:DYF12"/>
    <mergeCell ref="DYG12:DYV12"/>
    <mergeCell ref="DYW12:DZL12"/>
    <mergeCell ref="DZM12:EAB12"/>
    <mergeCell ref="EOW12:EPL12"/>
    <mergeCell ref="EPM12:EQB12"/>
    <mergeCell ref="EQC12:EQR12"/>
    <mergeCell ref="EQS12:ERH12"/>
    <mergeCell ref="ERI12:ERX12"/>
    <mergeCell ref="ERY12:ESN12"/>
    <mergeCell ref="ELE12:ELT12"/>
    <mergeCell ref="ELU12:EMJ12"/>
    <mergeCell ref="EMK12:EMZ12"/>
    <mergeCell ref="ENA12:ENP12"/>
    <mergeCell ref="ENQ12:EOF12"/>
    <mergeCell ref="EOG12:EOV12"/>
    <mergeCell ref="EHM12:EIB12"/>
    <mergeCell ref="EIC12:EIR12"/>
    <mergeCell ref="EIS12:EJH12"/>
    <mergeCell ref="EJI12:EJX12"/>
    <mergeCell ref="EJY12:EKN12"/>
    <mergeCell ref="EKO12:ELD12"/>
    <mergeCell ref="EZY12:FAN12"/>
    <mergeCell ref="FAO12:FBD12"/>
    <mergeCell ref="FBE12:FBT12"/>
    <mergeCell ref="FBU12:FCJ12"/>
    <mergeCell ref="FCK12:FCZ12"/>
    <mergeCell ref="FDA12:FDP12"/>
    <mergeCell ref="EWG12:EWV12"/>
    <mergeCell ref="EWW12:EXL12"/>
    <mergeCell ref="EXM12:EYB12"/>
    <mergeCell ref="EYC12:EYR12"/>
    <mergeCell ref="EYS12:EZH12"/>
    <mergeCell ref="EZI12:EZX12"/>
    <mergeCell ref="ESO12:ETD12"/>
    <mergeCell ref="ETE12:ETT12"/>
    <mergeCell ref="ETU12:EUJ12"/>
    <mergeCell ref="EUK12:EUZ12"/>
    <mergeCell ref="EVA12:EVP12"/>
    <mergeCell ref="EVQ12:EWF12"/>
    <mergeCell ref="FLA12:FLP12"/>
    <mergeCell ref="FLQ12:FMF12"/>
    <mergeCell ref="FMG12:FMV12"/>
    <mergeCell ref="FMW12:FNL12"/>
    <mergeCell ref="FNM12:FOB12"/>
    <mergeCell ref="FOC12:FOR12"/>
    <mergeCell ref="FHI12:FHX12"/>
    <mergeCell ref="FHY12:FIN12"/>
    <mergeCell ref="FIO12:FJD12"/>
    <mergeCell ref="FJE12:FJT12"/>
    <mergeCell ref="FJU12:FKJ12"/>
    <mergeCell ref="FKK12:FKZ12"/>
    <mergeCell ref="FDQ12:FEF12"/>
    <mergeCell ref="FEG12:FEV12"/>
    <mergeCell ref="FEW12:FFL12"/>
    <mergeCell ref="FFM12:FGB12"/>
    <mergeCell ref="FGC12:FGR12"/>
    <mergeCell ref="FGS12:FHH12"/>
    <mergeCell ref="FWC12:FWR12"/>
    <mergeCell ref="FWS12:FXH12"/>
    <mergeCell ref="FXI12:FXX12"/>
    <mergeCell ref="FXY12:FYN12"/>
    <mergeCell ref="FYO12:FZD12"/>
    <mergeCell ref="FZE12:FZT12"/>
    <mergeCell ref="FSK12:FSZ12"/>
    <mergeCell ref="FTA12:FTP12"/>
    <mergeCell ref="FTQ12:FUF12"/>
    <mergeCell ref="FUG12:FUV12"/>
    <mergeCell ref="FUW12:FVL12"/>
    <mergeCell ref="FVM12:FWB12"/>
    <mergeCell ref="FOS12:FPH12"/>
    <mergeCell ref="FPI12:FPX12"/>
    <mergeCell ref="FPY12:FQN12"/>
    <mergeCell ref="FQO12:FRD12"/>
    <mergeCell ref="FRE12:FRT12"/>
    <mergeCell ref="FRU12:FSJ12"/>
    <mergeCell ref="GHE12:GHT12"/>
    <mergeCell ref="GHU12:GIJ12"/>
    <mergeCell ref="GIK12:GIZ12"/>
    <mergeCell ref="GJA12:GJP12"/>
    <mergeCell ref="GJQ12:GKF12"/>
    <mergeCell ref="GKG12:GKV12"/>
    <mergeCell ref="GDM12:GEB12"/>
    <mergeCell ref="GEC12:GER12"/>
    <mergeCell ref="GES12:GFH12"/>
    <mergeCell ref="GFI12:GFX12"/>
    <mergeCell ref="GFY12:GGN12"/>
    <mergeCell ref="GGO12:GHD12"/>
    <mergeCell ref="FZU12:GAJ12"/>
    <mergeCell ref="GAK12:GAZ12"/>
    <mergeCell ref="GBA12:GBP12"/>
    <mergeCell ref="GBQ12:GCF12"/>
    <mergeCell ref="GCG12:GCV12"/>
    <mergeCell ref="GCW12:GDL12"/>
    <mergeCell ref="GSG12:GSV12"/>
    <mergeCell ref="GSW12:GTL12"/>
    <mergeCell ref="GTM12:GUB12"/>
    <mergeCell ref="GUC12:GUR12"/>
    <mergeCell ref="GUS12:GVH12"/>
    <mergeCell ref="GVI12:GVX12"/>
    <mergeCell ref="GOO12:GPD12"/>
    <mergeCell ref="GPE12:GPT12"/>
    <mergeCell ref="GPU12:GQJ12"/>
    <mergeCell ref="GQK12:GQZ12"/>
    <mergeCell ref="GRA12:GRP12"/>
    <mergeCell ref="GRQ12:GSF12"/>
    <mergeCell ref="GKW12:GLL12"/>
    <mergeCell ref="GLM12:GMB12"/>
    <mergeCell ref="GMC12:GMR12"/>
    <mergeCell ref="GMS12:GNH12"/>
    <mergeCell ref="GNI12:GNX12"/>
    <mergeCell ref="GNY12:GON12"/>
    <mergeCell ref="HDI12:HDX12"/>
    <mergeCell ref="HDY12:HEN12"/>
    <mergeCell ref="HEO12:HFD12"/>
    <mergeCell ref="HFE12:HFT12"/>
    <mergeCell ref="HFU12:HGJ12"/>
    <mergeCell ref="HGK12:HGZ12"/>
    <mergeCell ref="GZQ12:HAF12"/>
    <mergeCell ref="HAG12:HAV12"/>
    <mergeCell ref="HAW12:HBL12"/>
    <mergeCell ref="HBM12:HCB12"/>
    <mergeCell ref="HCC12:HCR12"/>
    <mergeCell ref="HCS12:HDH12"/>
    <mergeCell ref="GVY12:GWN12"/>
    <mergeCell ref="GWO12:GXD12"/>
    <mergeCell ref="GXE12:GXT12"/>
    <mergeCell ref="GXU12:GYJ12"/>
    <mergeCell ref="GYK12:GYZ12"/>
    <mergeCell ref="GZA12:GZP12"/>
    <mergeCell ref="HOK12:HOZ12"/>
    <mergeCell ref="HPA12:HPP12"/>
    <mergeCell ref="HPQ12:HQF12"/>
    <mergeCell ref="HQG12:HQV12"/>
    <mergeCell ref="HQW12:HRL12"/>
    <mergeCell ref="HRM12:HSB12"/>
    <mergeCell ref="HKS12:HLH12"/>
    <mergeCell ref="HLI12:HLX12"/>
    <mergeCell ref="HLY12:HMN12"/>
    <mergeCell ref="HMO12:HND12"/>
    <mergeCell ref="HNE12:HNT12"/>
    <mergeCell ref="HNU12:HOJ12"/>
    <mergeCell ref="HHA12:HHP12"/>
    <mergeCell ref="HHQ12:HIF12"/>
    <mergeCell ref="HIG12:HIV12"/>
    <mergeCell ref="HIW12:HJL12"/>
    <mergeCell ref="HJM12:HKB12"/>
    <mergeCell ref="HKC12:HKR12"/>
    <mergeCell ref="HZM12:IAB12"/>
    <mergeCell ref="IAC12:IAR12"/>
    <mergeCell ref="IAS12:IBH12"/>
    <mergeCell ref="IBI12:IBX12"/>
    <mergeCell ref="IBY12:ICN12"/>
    <mergeCell ref="ICO12:IDD12"/>
    <mergeCell ref="HVU12:HWJ12"/>
    <mergeCell ref="HWK12:HWZ12"/>
    <mergeCell ref="HXA12:HXP12"/>
    <mergeCell ref="HXQ12:HYF12"/>
    <mergeCell ref="HYG12:HYV12"/>
    <mergeCell ref="HYW12:HZL12"/>
    <mergeCell ref="HSC12:HSR12"/>
    <mergeCell ref="HSS12:HTH12"/>
    <mergeCell ref="HTI12:HTX12"/>
    <mergeCell ref="HTY12:HUN12"/>
    <mergeCell ref="HUO12:HVD12"/>
    <mergeCell ref="HVE12:HVT12"/>
    <mergeCell ref="IKO12:ILD12"/>
    <mergeCell ref="ILE12:ILT12"/>
    <mergeCell ref="ILU12:IMJ12"/>
    <mergeCell ref="IMK12:IMZ12"/>
    <mergeCell ref="INA12:INP12"/>
    <mergeCell ref="INQ12:IOF12"/>
    <mergeCell ref="IGW12:IHL12"/>
    <mergeCell ref="IHM12:IIB12"/>
    <mergeCell ref="IIC12:IIR12"/>
    <mergeCell ref="IIS12:IJH12"/>
    <mergeCell ref="IJI12:IJX12"/>
    <mergeCell ref="IJY12:IKN12"/>
    <mergeCell ref="IDE12:IDT12"/>
    <mergeCell ref="IDU12:IEJ12"/>
    <mergeCell ref="IEK12:IEZ12"/>
    <mergeCell ref="IFA12:IFP12"/>
    <mergeCell ref="IFQ12:IGF12"/>
    <mergeCell ref="IGG12:IGV12"/>
    <mergeCell ref="IVQ12:IWF12"/>
    <mergeCell ref="IWG12:IWV12"/>
    <mergeCell ref="IWW12:IXL12"/>
    <mergeCell ref="IXM12:IYB12"/>
    <mergeCell ref="IYC12:IYR12"/>
    <mergeCell ref="IYS12:IZH12"/>
    <mergeCell ref="IRY12:ISN12"/>
    <mergeCell ref="ISO12:ITD12"/>
    <mergeCell ref="ITE12:ITT12"/>
    <mergeCell ref="ITU12:IUJ12"/>
    <mergeCell ref="IUK12:IUZ12"/>
    <mergeCell ref="IVA12:IVP12"/>
    <mergeCell ref="IOG12:IOV12"/>
    <mergeCell ref="IOW12:IPL12"/>
    <mergeCell ref="IPM12:IQB12"/>
    <mergeCell ref="IQC12:IQR12"/>
    <mergeCell ref="IQS12:IRH12"/>
    <mergeCell ref="IRI12:IRX12"/>
    <mergeCell ref="JGS12:JHH12"/>
    <mergeCell ref="JHI12:JHX12"/>
    <mergeCell ref="JHY12:JIN12"/>
    <mergeCell ref="JIO12:JJD12"/>
    <mergeCell ref="JJE12:JJT12"/>
    <mergeCell ref="JJU12:JKJ12"/>
    <mergeCell ref="JDA12:JDP12"/>
    <mergeCell ref="JDQ12:JEF12"/>
    <mergeCell ref="JEG12:JEV12"/>
    <mergeCell ref="JEW12:JFL12"/>
    <mergeCell ref="JFM12:JGB12"/>
    <mergeCell ref="JGC12:JGR12"/>
    <mergeCell ref="IZI12:IZX12"/>
    <mergeCell ref="IZY12:JAN12"/>
    <mergeCell ref="JAO12:JBD12"/>
    <mergeCell ref="JBE12:JBT12"/>
    <mergeCell ref="JBU12:JCJ12"/>
    <mergeCell ref="JCK12:JCZ12"/>
    <mergeCell ref="JRU12:JSJ12"/>
    <mergeCell ref="JSK12:JSZ12"/>
    <mergeCell ref="JTA12:JTP12"/>
    <mergeCell ref="JTQ12:JUF12"/>
    <mergeCell ref="JUG12:JUV12"/>
    <mergeCell ref="JUW12:JVL12"/>
    <mergeCell ref="JOC12:JOR12"/>
    <mergeCell ref="JOS12:JPH12"/>
    <mergeCell ref="JPI12:JPX12"/>
    <mergeCell ref="JPY12:JQN12"/>
    <mergeCell ref="JQO12:JRD12"/>
    <mergeCell ref="JRE12:JRT12"/>
    <mergeCell ref="JKK12:JKZ12"/>
    <mergeCell ref="JLA12:JLP12"/>
    <mergeCell ref="JLQ12:JMF12"/>
    <mergeCell ref="JMG12:JMV12"/>
    <mergeCell ref="JMW12:JNL12"/>
    <mergeCell ref="JNM12:JOB12"/>
    <mergeCell ref="KCW12:KDL12"/>
    <mergeCell ref="KDM12:KEB12"/>
    <mergeCell ref="KEC12:KER12"/>
    <mergeCell ref="KES12:KFH12"/>
    <mergeCell ref="KFI12:KFX12"/>
    <mergeCell ref="KFY12:KGN12"/>
    <mergeCell ref="JZE12:JZT12"/>
    <mergeCell ref="JZU12:KAJ12"/>
    <mergeCell ref="KAK12:KAZ12"/>
    <mergeCell ref="KBA12:KBP12"/>
    <mergeCell ref="KBQ12:KCF12"/>
    <mergeCell ref="KCG12:KCV12"/>
    <mergeCell ref="JVM12:JWB12"/>
    <mergeCell ref="JWC12:JWR12"/>
    <mergeCell ref="JWS12:JXH12"/>
    <mergeCell ref="JXI12:JXX12"/>
    <mergeCell ref="JXY12:JYN12"/>
    <mergeCell ref="JYO12:JZD12"/>
    <mergeCell ref="KNY12:KON12"/>
    <mergeCell ref="KOO12:KPD12"/>
    <mergeCell ref="KPE12:KPT12"/>
    <mergeCell ref="KPU12:KQJ12"/>
    <mergeCell ref="KQK12:KQZ12"/>
    <mergeCell ref="KRA12:KRP12"/>
    <mergeCell ref="KKG12:KKV12"/>
    <mergeCell ref="KKW12:KLL12"/>
    <mergeCell ref="KLM12:KMB12"/>
    <mergeCell ref="KMC12:KMR12"/>
    <mergeCell ref="KMS12:KNH12"/>
    <mergeCell ref="KNI12:KNX12"/>
    <mergeCell ref="KGO12:KHD12"/>
    <mergeCell ref="KHE12:KHT12"/>
    <mergeCell ref="KHU12:KIJ12"/>
    <mergeCell ref="KIK12:KIZ12"/>
    <mergeCell ref="KJA12:KJP12"/>
    <mergeCell ref="KJQ12:KKF12"/>
    <mergeCell ref="KZA12:KZP12"/>
    <mergeCell ref="KZQ12:LAF12"/>
    <mergeCell ref="LAG12:LAV12"/>
    <mergeCell ref="LAW12:LBL12"/>
    <mergeCell ref="LBM12:LCB12"/>
    <mergeCell ref="LCC12:LCR12"/>
    <mergeCell ref="KVI12:KVX12"/>
    <mergeCell ref="KVY12:KWN12"/>
    <mergeCell ref="KWO12:KXD12"/>
    <mergeCell ref="KXE12:KXT12"/>
    <mergeCell ref="KXU12:KYJ12"/>
    <mergeCell ref="KYK12:KYZ12"/>
    <mergeCell ref="KRQ12:KSF12"/>
    <mergeCell ref="KSG12:KSV12"/>
    <mergeCell ref="KSW12:KTL12"/>
    <mergeCell ref="KTM12:KUB12"/>
    <mergeCell ref="KUC12:KUR12"/>
    <mergeCell ref="KUS12:KVH12"/>
    <mergeCell ref="LKC12:LKR12"/>
    <mergeCell ref="LKS12:LLH12"/>
    <mergeCell ref="LLI12:LLX12"/>
    <mergeCell ref="LLY12:LMN12"/>
    <mergeCell ref="LMO12:LND12"/>
    <mergeCell ref="LNE12:LNT12"/>
    <mergeCell ref="LGK12:LGZ12"/>
    <mergeCell ref="LHA12:LHP12"/>
    <mergeCell ref="LHQ12:LIF12"/>
    <mergeCell ref="LIG12:LIV12"/>
    <mergeCell ref="LIW12:LJL12"/>
    <mergeCell ref="LJM12:LKB12"/>
    <mergeCell ref="LCS12:LDH12"/>
    <mergeCell ref="LDI12:LDX12"/>
    <mergeCell ref="LDY12:LEN12"/>
    <mergeCell ref="LEO12:LFD12"/>
    <mergeCell ref="LFE12:LFT12"/>
    <mergeCell ref="LFU12:LGJ12"/>
    <mergeCell ref="LVE12:LVT12"/>
    <mergeCell ref="LVU12:LWJ12"/>
    <mergeCell ref="LWK12:LWZ12"/>
    <mergeCell ref="LXA12:LXP12"/>
    <mergeCell ref="LXQ12:LYF12"/>
    <mergeCell ref="LYG12:LYV12"/>
    <mergeCell ref="LRM12:LSB12"/>
    <mergeCell ref="LSC12:LSR12"/>
    <mergeCell ref="LSS12:LTH12"/>
    <mergeCell ref="LTI12:LTX12"/>
    <mergeCell ref="LTY12:LUN12"/>
    <mergeCell ref="LUO12:LVD12"/>
    <mergeCell ref="LNU12:LOJ12"/>
    <mergeCell ref="LOK12:LOZ12"/>
    <mergeCell ref="LPA12:LPP12"/>
    <mergeCell ref="LPQ12:LQF12"/>
    <mergeCell ref="LQG12:LQV12"/>
    <mergeCell ref="LQW12:LRL12"/>
    <mergeCell ref="MGG12:MGV12"/>
    <mergeCell ref="MGW12:MHL12"/>
    <mergeCell ref="MHM12:MIB12"/>
    <mergeCell ref="MIC12:MIR12"/>
    <mergeCell ref="MIS12:MJH12"/>
    <mergeCell ref="MJI12:MJX12"/>
    <mergeCell ref="MCO12:MDD12"/>
    <mergeCell ref="MDE12:MDT12"/>
    <mergeCell ref="MDU12:MEJ12"/>
    <mergeCell ref="MEK12:MEZ12"/>
    <mergeCell ref="MFA12:MFP12"/>
    <mergeCell ref="MFQ12:MGF12"/>
    <mergeCell ref="LYW12:LZL12"/>
    <mergeCell ref="LZM12:MAB12"/>
    <mergeCell ref="MAC12:MAR12"/>
    <mergeCell ref="MAS12:MBH12"/>
    <mergeCell ref="MBI12:MBX12"/>
    <mergeCell ref="MBY12:MCN12"/>
    <mergeCell ref="MRI12:MRX12"/>
    <mergeCell ref="MRY12:MSN12"/>
    <mergeCell ref="MSO12:MTD12"/>
    <mergeCell ref="MTE12:MTT12"/>
    <mergeCell ref="MTU12:MUJ12"/>
    <mergeCell ref="MUK12:MUZ12"/>
    <mergeCell ref="MNQ12:MOF12"/>
    <mergeCell ref="MOG12:MOV12"/>
    <mergeCell ref="MOW12:MPL12"/>
    <mergeCell ref="MPM12:MQB12"/>
    <mergeCell ref="MQC12:MQR12"/>
    <mergeCell ref="MQS12:MRH12"/>
    <mergeCell ref="MJY12:MKN12"/>
    <mergeCell ref="MKO12:MLD12"/>
    <mergeCell ref="MLE12:MLT12"/>
    <mergeCell ref="MLU12:MMJ12"/>
    <mergeCell ref="MMK12:MMZ12"/>
    <mergeCell ref="MNA12:MNP12"/>
    <mergeCell ref="NCK12:NCZ12"/>
    <mergeCell ref="NDA12:NDP12"/>
    <mergeCell ref="NDQ12:NEF12"/>
    <mergeCell ref="NEG12:NEV12"/>
    <mergeCell ref="NEW12:NFL12"/>
    <mergeCell ref="NFM12:NGB12"/>
    <mergeCell ref="MYS12:MZH12"/>
    <mergeCell ref="MZI12:MZX12"/>
    <mergeCell ref="MZY12:NAN12"/>
    <mergeCell ref="NAO12:NBD12"/>
    <mergeCell ref="NBE12:NBT12"/>
    <mergeCell ref="NBU12:NCJ12"/>
    <mergeCell ref="MVA12:MVP12"/>
    <mergeCell ref="MVQ12:MWF12"/>
    <mergeCell ref="MWG12:MWV12"/>
    <mergeCell ref="MWW12:MXL12"/>
    <mergeCell ref="MXM12:MYB12"/>
    <mergeCell ref="MYC12:MYR12"/>
    <mergeCell ref="NNM12:NOB12"/>
    <mergeCell ref="NOC12:NOR12"/>
    <mergeCell ref="NOS12:NPH12"/>
    <mergeCell ref="NPI12:NPX12"/>
    <mergeCell ref="NPY12:NQN12"/>
    <mergeCell ref="NQO12:NRD12"/>
    <mergeCell ref="NJU12:NKJ12"/>
    <mergeCell ref="NKK12:NKZ12"/>
    <mergeCell ref="NLA12:NLP12"/>
    <mergeCell ref="NLQ12:NMF12"/>
    <mergeCell ref="NMG12:NMV12"/>
    <mergeCell ref="NMW12:NNL12"/>
    <mergeCell ref="NGC12:NGR12"/>
    <mergeCell ref="NGS12:NHH12"/>
    <mergeCell ref="NHI12:NHX12"/>
    <mergeCell ref="NHY12:NIN12"/>
    <mergeCell ref="NIO12:NJD12"/>
    <mergeCell ref="NJE12:NJT12"/>
    <mergeCell ref="NYO12:NZD12"/>
    <mergeCell ref="NZE12:NZT12"/>
    <mergeCell ref="NZU12:OAJ12"/>
    <mergeCell ref="OAK12:OAZ12"/>
    <mergeCell ref="OBA12:OBP12"/>
    <mergeCell ref="OBQ12:OCF12"/>
    <mergeCell ref="NUW12:NVL12"/>
    <mergeCell ref="NVM12:NWB12"/>
    <mergeCell ref="NWC12:NWR12"/>
    <mergeCell ref="NWS12:NXH12"/>
    <mergeCell ref="NXI12:NXX12"/>
    <mergeCell ref="NXY12:NYN12"/>
    <mergeCell ref="NRE12:NRT12"/>
    <mergeCell ref="NRU12:NSJ12"/>
    <mergeCell ref="NSK12:NSZ12"/>
    <mergeCell ref="NTA12:NTP12"/>
    <mergeCell ref="NTQ12:NUF12"/>
    <mergeCell ref="NUG12:NUV12"/>
    <mergeCell ref="OJQ12:OKF12"/>
    <mergeCell ref="OKG12:OKV12"/>
    <mergeCell ref="OKW12:OLL12"/>
    <mergeCell ref="OLM12:OMB12"/>
    <mergeCell ref="OMC12:OMR12"/>
    <mergeCell ref="OMS12:ONH12"/>
    <mergeCell ref="OFY12:OGN12"/>
    <mergeCell ref="OGO12:OHD12"/>
    <mergeCell ref="OHE12:OHT12"/>
    <mergeCell ref="OHU12:OIJ12"/>
    <mergeCell ref="OIK12:OIZ12"/>
    <mergeCell ref="OJA12:OJP12"/>
    <mergeCell ref="OCG12:OCV12"/>
    <mergeCell ref="OCW12:ODL12"/>
    <mergeCell ref="ODM12:OEB12"/>
    <mergeCell ref="OEC12:OER12"/>
    <mergeCell ref="OES12:OFH12"/>
    <mergeCell ref="OFI12:OFX12"/>
    <mergeCell ref="OUS12:OVH12"/>
    <mergeCell ref="OVI12:OVX12"/>
    <mergeCell ref="OVY12:OWN12"/>
    <mergeCell ref="OWO12:OXD12"/>
    <mergeCell ref="OXE12:OXT12"/>
    <mergeCell ref="OXU12:OYJ12"/>
    <mergeCell ref="ORA12:ORP12"/>
    <mergeCell ref="ORQ12:OSF12"/>
    <mergeCell ref="OSG12:OSV12"/>
    <mergeCell ref="OSW12:OTL12"/>
    <mergeCell ref="OTM12:OUB12"/>
    <mergeCell ref="OUC12:OUR12"/>
    <mergeCell ref="ONI12:ONX12"/>
    <mergeCell ref="ONY12:OON12"/>
    <mergeCell ref="OOO12:OPD12"/>
    <mergeCell ref="OPE12:OPT12"/>
    <mergeCell ref="OPU12:OQJ12"/>
    <mergeCell ref="OQK12:OQZ12"/>
    <mergeCell ref="PFU12:PGJ12"/>
    <mergeCell ref="PGK12:PGZ12"/>
    <mergeCell ref="PHA12:PHP12"/>
    <mergeCell ref="PHQ12:PIF12"/>
    <mergeCell ref="PIG12:PIV12"/>
    <mergeCell ref="PIW12:PJL12"/>
    <mergeCell ref="PCC12:PCR12"/>
    <mergeCell ref="PCS12:PDH12"/>
    <mergeCell ref="PDI12:PDX12"/>
    <mergeCell ref="PDY12:PEN12"/>
    <mergeCell ref="PEO12:PFD12"/>
    <mergeCell ref="PFE12:PFT12"/>
    <mergeCell ref="OYK12:OYZ12"/>
    <mergeCell ref="OZA12:OZP12"/>
    <mergeCell ref="OZQ12:PAF12"/>
    <mergeCell ref="PAG12:PAV12"/>
    <mergeCell ref="PAW12:PBL12"/>
    <mergeCell ref="PBM12:PCB12"/>
    <mergeCell ref="PQW12:PRL12"/>
    <mergeCell ref="PRM12:PSB12"/>
    <mergeCell ref="PSC12:PSR12"/>
    <mergeCell ref="PSS12:PTH12"/>
    <mergeCell ref="PTI12:PTX12"/>
    <mergeCell ref="PTY12:PUN12"/>
    <mergeCell ref="PNE12:PNT12"/>
    <mergeCell ref="PNU12:POJ12"/>
    <mergeCell ref="POK12:POZ12"/>
    <mergeCell ref="PPA12:PPP12"/>
    <mergeCell ref="PPQ12:PQF12"/>
    <mergeCell ref="PQG12:PQV12"/>
    <mergeCell ref="PJM12:PKB12"/>
    <mergeCell ref="PKC12:PKR12"/>
    <mergeCell ref="PKS12:PLH12"/>
    <mergeCell ref="PLI12:PLX12"/>
    <mergeCell ref="PLY12:PMN12"/>
    <mergeCell ref="PMO12:PND12"/>
    <mergeCell ref="QBY12:QCN12"/>
    <mergeCell ref="QCO12:QDD12"/>
    <mergeCell ref="QDE12:QDT12"/>
    <mergeCell ref="QDU12:QEJ12"/>
    <mergeCell ref="QEK12:QEZ12"/>
    <mergeCell ref="QFA12:QFP12"/>
    <mergeCell ref="PYG12:PYV12"/>
    <mergeCell ref="PYW12:PZL12"/>
    <mergeCell ref="PZM12:QAB12"/>
    <mergeCell ref="QAC12:QAR12"/>
    <mergeCell ref="QAS12:QBH12"/>
    <mergeCell ref="QBI12:QBX12"/>
    <mergeCell ref="PUO12:PVD12"/>
    <mergeCell ref="PVE12:PVT12"/>
    <mergeCell ref="PVU12:PWJ12"/>
    <mergeCell ref="PWK12:PWZ12"/>
    <mergeCell ref="PXA12:PXP12"/>
    <mergeCell ref="PXQ12:PYF12"/>
    <mergeCell ref="QNA12:QNP12"/>
    <mergeCell ref="QNQ12:QOF12"/>
    <mergeCell ref="QOG12:QOV12"/>
    <mergeCell ref="QOW12:QPL12"/>
    <mergeCell ref="QPM12:QQB12"/>
    <mergeCell ref="QQC12:QQR12"/>
    <mergeCell ref="QJI12:QJX12"/>
    <mergeCell ref="QJY12:QKN12"/>
    <mergeCell ref="QKO12:QLD12"/>
    <mergeCell ref="QLE12:QLT12"/>
    <mergeCell ref="QLU12:QMJ12"/>
    <mergeCell ref="QMK12:QMZ12"/>
    <mergeCell ref="QFQ12:QGF12"/>
    <mergeCell ref="QGG12:QGV12"/>
    <mergeCell ref="QGW12:QHL12"/>
    <mergeCell ref="QHM12:QIB12"/>
    <mergeCell ref="QIC12:QIR12"/>
    <mergeCell ref="QIS12:QJH12"/>
    <mergeCell ref="QYC12:QYR12"/>
    <mergeCell ref="QYS12:QZH12"/>
    <mergeCell ref="QZI12:QZX12"/>
    <mergeCell ref="QZY12:RAN12"/>
    <mergeCell ref="RAO12:RBD12"/>
    <mergeCell ref="RBE12:RBT12"/>
    <mergeCell ref="QUK12:QUZ12"/>
    <mergeCell ref="QVA12:QVP12"/>
    <mergeCell ref="QVQ12:QWF12"/>
    <mergeCell ref="QWG12:QWV12"/>
    <mergeCell ref="QWW12:QXL12"/>
    <mergeCell ref="QXM12:QYB12"/>
    <mergeCell ref="QQS12:QRH12"/>
    <mergeCell ref="QRI12:QRX12"/>
    <mergeCell ref="QRY12:QSN12"/>
    <mergeCell ref="QSO12:QTD12"/>
    <mergeCell ref="QTE12:QTT12"/>
    <mergeCell ref="QTU12:QUJ12"/>
    <mergeCell ref="RJE12:RJT12"/>
    <mergeCell ref="RJU12:RKJ12"/>
    <mergeCell ref="RKK12:RKZ12"/>
    <mergeCell ref="RLA12:RLP12"/>
    <mergeCell ref="RLQ12:RMF12"/>
    <mergeCell ref="RMG12:RMV12"/>
    <mergeCell ref="RFM12:RGB12"/>
    <mergeCell ref="RGC12:RGR12"/>
    <mergeCell ref="RGS12:RHH12"/>
    <mergeCell ref="RHI12:RHX12"/>
    <mergeCell ref="RHY12:RIN12"/>
    <mergeCell ref="RIO12:RJD12"/>
    <mergeCell ref="RBU12:RCJ12"/>
    <mergeCell ref="RCK12:RCZ12"/>
    <mergeCell ref="RDA12:RDP12"/>
    <mergeCell ref="RDQ12:REF12"/>
    <mergeCell ref="REG12:REV12"/>
    <mergeCell ref="REW12:RFL12"/>
    <mergeCell ref="RUG12:RUV12"/>
    <mergeCell ref="RUW12:RVL12"/>
    <mergeCell ref="RVM12:RWB12"/>
    <mergeCell ref="RWC12:RWR12"/>
    <mergeCell ref="RWS12:RXH12"/>
    <mergeCell ref="RXI12:RXX12"/>
    <mergeCell ref="RQO12:RRD12"/>
    <mergeCell ref="RRE12:RRT12"/>
    <mergeCell ref="RRU12:RSJ12"/>
    <mergeCell ref="RSK12:RSZ12"/>
    <mergeCell ref="RTA12:RTP12"/>
    <mergeCell ref="RTQ12:RUF12"/>
    <mergeCell ref="RMW12:RNL12"/>
    <mergeCell ref="RNM12:ROB12"/>
    <mergeCell ref="ROC12:ROR12"/>
    <mergeCell ref="ROS12:RPH12"/>
    <mergeCell ref="RPI12:RPX12"/>
    <mergeCell ref="RPY12:RQN12"/>
    <mergeCell ref="SFI12:SFX12"/>
    <mergeCell ref="SFY12:SGN12"/>
    <mergeCell ref="SGO12:SHD12"/>
    <mergeCell ref="SHE12:SHT12"/>
    <mergeCell ref="SHU12:SIJ12"/>
    <mergeCell ref="SIK12:SIZ12"/>
    <mergeCell ref="SBQ12:SCF12"/>
    <mergeCell ref="SCG12:SCV12"/>
    <mergeCell ref="SCW12:SDL12"/>
    <mergeCell ref="SDM12:SEB12"/>
    <mergeCell ref="SEC12:SER12"/>
    <mergeCell ref="SES12:SFH12"/>
    <mergeCell ref="RXY12:RYN12"/>
    <mergeCell ref="RYO12:RZD12"/>
    <mergeCell ref="RZE12:RZT12"/>
    <mergeCell ref="RZU12:SAJ12"/>
    <mergeCell ref="SAK12:SAZ12"/>
    <mergeCell ref="SBA12:SBP12"/>
    <mergeCell ref="SQK12:SQZ12"/>
    <mergeCell ref="SRA12:SRP12"/>
    <mergeCell ref="SRQ12:SSF12"/>
    <mergeCell ref="SSG12:SSV12"/>
    <mergeCell ref="SSW12:STL12"/>
    <mergeCell ref="STM12:SUB12"/>
    <mergeCell ref="SMS12:SNH12"/>
    <mergeCell ref="SNI12:SNX12"/>
    <mergeCell ref="SNY12:SON12"/>
    <mergeCell ref="SOO12:SPD12"/>
    <mergeCell ref="SPE12:SPT12"/>
    <mergeCell ref="SPU12:SQJ12"/>
    <mergeCell ref="SJA12:SJP12"/>
    <mergeCell ref="SJQ12:SKF12"/>
    <mergeCell ref="SKG12:SKV12"/>
    <mergeCell ref="SKW12:SLL12"/>
    <mergeCell ref="SLM12:SMB12"/>
    <mergeCell ref="SMC12:SMR12"/>
    <mergeCell ref="TBM12:TCB12"/>
    <mergeCell ref="TCC12:TCR12"/>
    <mergeCell ref="TCS12:TDH12"/>
    <mergeCell ref="TDI12:TDX12"/>
    <mergeCell ref="TDY12:TEN12"/>
    <mergeCell ref="TEO12:TFD12"/>
    <mergeCell ref="SXU12:SYJ12"/>
    <mergeCell ref="SYK12:SYZ12"/>
    <mergeCell ref="SZA12:SZP12"/>
    <mergeCell ref="SZQ12:TAF12"/>
    <mergeCell ref="TAG12:TAV12"/>
    <mergeCell ref="TAW12:TBL12"/>
    <mergeCell ref="SUC12:SUR12"/>
    <mergeCell ref="SUS12:SVH12"/>
    <mergeCell ref="SVI12:SVX12"/>
    <mergeCell ref="SVY12:SWN12"/>
    <mergeCell ref="SWO12:SXD12"/>
    <mergeCell ref="SXE12:SXT12"/>
    <mergeCell ref="TMO12:TND12"/>
    <mergeCell ref="TNE12:TNT12"/>
    <mergeCell ref="TNU12:TOJ12"/>
    <mergeCell ref="TOK12:TOZ12"/>
    <mergeCell ref="TPA12:TPP12"/>
    <mergeCell ref="TPQ12:TQF12"/>
    <mergeCell ref="TIW12:TJL12"/>
    <mergeCell ref="TJM12:TKB12"/>
    <mergeCell ref="TKC12:TKR12"/>
    <mergeCell ref="TKS12:TLH12"/>
    <mergeCell ref="TLI12:TLX12"/>
    <mergeCell ref="TLY12:TMN12"/>
    <mergeCell ref="TFE12:TFT12"/>
    <mergeCell ref="TFU12:TGJ12"/>
    <mergeCell ref="TGK12:TGZ12"/>
    <mergeCell ref="THA12:THP12"/>
    <mergeCell ref="THQ12:TIF12"/>
    <mergeCell ref="TIG12:TIV12"/>
    <mergeCell ref="TXQ12:TYF12"/>
    <mergeCell ref="TYG12:TYV12"/>
    <mergeCell ref="TYW12:TZL12"/>
    <mergeCell ref="TZM12:UAB12"/>
    <mergeCell ref="UAC12:UAR12"/>
    <mergeCell ref="UAS12:UBH12"/>
    <mergeCell ref="TTY12:TUN12"/>
    <mergeCell ref="TUO12:TVD12"/>
    <mergeCell ref="TVE12:TVT12"/>
    <mergeCell ref="TVU12:TWJ12"/>
    <mergeCell ref="TWK12:TWZ12"/>
    <mergeCell ref="TXA12:TXP12"/>
    <mergeCell ref="TQG12:TQV12"/>
    <mergeCell ref="TQW12:TRL12"/>
    <mergeCell ref="TRM12:TSB12"/>
    <mergeCell ref="TSC12:TSR12"/>
    <mergeCell ref="TSS12:TTH12"/>
    <mergeCell ref="TTI12:TTX12"/>
    <mergeCell ref="UIS12:UJH12"/>
    <mergeCell ref="UJI12:UJX12"/>
    <mergeCell ref="UJY12:UKN12"/>
    <mergeCell ref="UKO12:ULD12"/>
    <mergeCell ref="ULE12:ULT12"/>
    <mergeCell ref="ULU12:UMJ12"/>
    <mergeCell ref="UFA12:UFP12"/>
    <mergeCell ref="UFQ12:UGF12"/>
    <mergeCell ref="UGG12:UGV12"/>
    <mergeCell ref="UGW12:UHL12"/>
    <mergeCell ref="UHM12:UIB12"/>
    <mergeCell ref="UIC12:UIR12"/>
    <mergeCell ref="UBI12:UBX12"/>
    <mergeCell ref="UBY12:UCN12"/>
    <mergeCell ref="UCO12:UDD12"/>
    <mergeCell ref="UDE12:UDT12"/>
    <mergeCell ref="UDU12:UEJ12"/>
    <mergeCell ref="UEK12:UEZ12"/>
    <mergeCell ref="UTU12:UUJ12"/>
    <mergeCell ref="UUK12:UUZ12"/>
    <mergeCell ref="UVA12:UVP12"/>
    <mergeCell ref="UVQ12:UWF12"/>
    <mergeCell ref="UWG12:UWV12"/>
    <mergeCell ref="UWW12:UXL12"/>
    <mergeCell ref="UQC12:UQR12"/>
    <mergeCell ref="UQS12:URH12"/>
    <mergeCell ref="URI12:URX12"/>
    <mergeCell ref="URY12:USN12"/>
    <mergeCell ref="USO12:UTD12"/>
    <mergeCell ref="UTE12:UTT12"/>
    <mergeCell ref="UMK12:UMZ12"/>
    <mergeCell ref="UNA12:UNP12"/>
    <mergeCell ref="UNQ12:UOF12"/>
    <mergeCell ref="UOG12:UOV12"/>
    <mergeCell ref="UOW12:UPL12"/>
    <mergeCell ref="UPM12:UQB12"/>
    <mergeCell ref="VEW12:VFL12"/>
    <mergeCell ref="VFM12:VGB12"/>
    <mergeCell ref="VGC12:VGR12"/>
    <mergeCell ref="VGS12:VHH12"/>
    <mergeCell ref="VHI12:VHX12"/>
    <mergeCell ref="VHY12:VIN12"/>
    <mergeCell ref="VBE12:VBT12"/>
    <mergeCell ref="VBU12:VCJ12"/>
    <mergeCell ref="VCK12:VCZ12"/>
    <mergeCell ref="VDA12:VDP12"/>
    <mergeCell ref="VDQ12:VEF12"/>
    <mergeCell ref="VEG12:VEV12"/>
    <mergeCell ref="UXM12:UYB12"/>
    <mergeCell ref="UYC12:UYR12"/>
    <mergeCell ref="UYS12:UZH12"/>
    <mergeCell ref="UZI12:UZX12"/>
    <mergeCell ref="UZY12:VAN12"/>
    <mergeCell ref="VAO12:VBD12"/>
    <mergeCell ref="VPY12:VQN12"/>
    <mergeCell ref="VQO12:VRD12"/>
    <mergeCell ref="VRE12:VRT12"/>
    <mergeCell ref="VRU12:VSJ12"/>
    <mergeCell ref="VSK12:VSZ12"/>
    <mergeCell ref="VTA12:VTP12"/>
    <mergeCell ref="VMG12:VMV12"/>
    <mergeCell ref="VMW12:VNL12"/>
    <mergeCell ref="VNM12:VOB12"/>
    <mergeCell ref="VOC12:VOR12"/>
    <mergeCell ref="VOS12:VPH12"/>
    <mergeCell ref="VPI12:VPX12"/>
    <mergeCell ref="VIO12:VJD12"/>
    <mergeCell ref="VJE12:VJT12"/>
    <mergeCell ref="VJU12:VKJ12"/>
    <mergeCell ref="VKK12:VKZ12"/>
    <mergeCell ref="VLA12:VLP12"/>
    <mergeCell ref="VLQ12:VMF12"/>
    <mergeCell ref="WBA12:WBP12"/>
    <mergeCell ref="WBQ12:WCF12"/>
    <mergeCell ref="WCG12:WCV12"/>
    <mergeCell ref="WCW12:WDL12"/>
    <mergeCell ref="WDM12:WEB12"/>
    <mergeCell ref="WEC12:WER12"/>
    <mergeCell ref="VXI12:VXX12"/>
    <mergeCell ref="VXY12:VYN12"/>
    <mergeCell ref="VYO12:VZD12"/>
    <mergeCell ref="VZE12:VZT12"/>
    <mergeCell ref="VZU12:WAJ12"/>
    <mergeCell ref="WAK12:WAZ12"/>
    <mergeCell ref="VTQ12:VUF12"/>
    <mergeCell ref="VUG12:VUV12"/>
    <mergeCell ref="VUW12:VVL12"/>
    <mergeCell ref="VVM12:VWB12"/>
    <mergeCell ref="VWC12:VWR12"/>
    <mergeCell ref="VWS12:VXH12"/>
    <mergeCell ref="WSW12:WTL12"/>
    <mergeCell ref="WMC12:WMR12"/>
    <mergeCell ref="WMS12:WNH12"/>
    <mergeCell ref="WNI12:WNX12"/>
    <mergeCell ref="WNY12:WON12"/>
    <mergeCell ref="WOO12:WPD12"/>
    <mergeCell ref="WPE12:WPT12"/>
    <mergeCell ref="WIK12:WIZ12"/>
    <mergeCell ref="WJA12:WJP12"/>
    <mergeCell ref="WJQ12:WKF12"/>
    <mergeCell ref="WKG12:WKV12"/>
    <mergeCell ref="WKW12:WLL12"/>
    <mergeCell ref="WLM12:WMB12"/>
    <mergeCell ref="WES12:WFH12"/>
    <mergeCell ref="WFI12:WFX12"/>
    <mergeCell ref="WFY12:WGN12"/>
    <mergeCell ref="WGO12:WHD12"/>
    <mergeCell ref="WHE12:WHT12"/>
    <mergeCell ref="WHU12:WIJ12"/>
    <mergeCell ref="XEO12:XFD12"/>
    <mergeCell ref="A13:P13"/>
    <mergeCell ref="AG13:AV13"/>
    <mergeCell ref="AW13:BL13"/>
    <mergeCell ref="BM13:CB13"/>
    <mergeCell ref="CC13:CR13"/>
    <mergeCell ref="CS13:DH13"/>
    <mergeCell ref="DI13:DX13"/>
    <mergeCell ref="DY13:EN13"/>
    <mergeCell ref="XAW12:XBL12"/>
    <mergeCell ref="XBM12:XCB12"/>
    <mergeCell ref="XCC12:XCR12"/>
    <mergeCell ref="XCS12:XDH12"/>
    <mergeCell ref="XDI12:XDX12"/>
    <mergeCell ref="XDY12:XEN12"/>
    <mergeCell ref="WXE12:WXT12"/>
    <mergeCell ref="WXU12:WYJ12"/>
    <mergeCell ref="WYK12:WYZ12"/>
    <mergeCell ref="WZA12:WZP12"/>
    <mergeCell ref="WZQ12:XAF12"/>
    <mergeCell ref="XAG12:XAV12"/>
    <mergeCell ref="WTM12:WUB12"/>
    <mergeCell ref="WUC12:WUR12"/>
    <mergeCell ref="WUS12:WVH12"/>
    <mergeCell ref="WVI12:WVX12"/>
    <mergeCell ref="WVY12:WWN12"/>
    <mergeCell ref="WWO12:WXD12"/>
    <mergeCell ref="WPU12:WQJ12"/>
    <mergeCell ref="WQK12:WQZ12"/>
    <mergeCell ref="WRA12:WRP12"/>
    <mergeCell ref="WRQ12:WSF12"/>
    <mergeCell ref="WSG12:WSV12"/>
    <mergeCell ref="LY13:MN13"/>
    <mergeCell ref="MO13:ND13"/>
    <mergeCell ref="NE13:NT13"/>
    <mergeCell ref="NU13:OJ13"/>
    <mergeCell ref="OK13:OZ13"/>
    <mergeCell ref="PA13:PP13"/>
    <mergeCell ref="IG13:IV13"/>
    <mergeCell ref="IW13:JL13"/>
    <mergeCell ref="JM13:KB13"/>
    <mergeCell ref="KC13:KR13"/>
    <mergeCell ref="KS13:LH13"/>
    <mergeCell ref="LI13:LX13"/>
    <mergeCell ref="EO13:FD13"/>
    <mergeCell ref="FE13:FT13"/>
    <mergeCell ref="FU13:GJ13"/>
    <mergeCell ref="GK13:GZ13"/>
    <mergeCell ref="HA13:HP13"/>
    <mergeCell ref="HQ13:IF13"/>
    <mergeCell ref="XA13:XP13"/>
    <mergeCell ref="XQ13:YF13"/>
    <mergeCell ref="YG13:YV13"/>
    <mergeCell ref="YW13:ZL13"/>
    <mergeCell ref="ZM13:AAB13"/>
    <mergeCell ref="AAC13:AAR13"/>
    <mergeCell ref="TI13:TX13"/>
    <mergeCell ref="TY13:UN13"/>
    <mergeCell ref="UO13:VD13"/>
    <mergeCell ref="VE13:VT13"/>
    <mergeCell ref="VU13:WJ13"/>
    <mergeCell ref="WK13:WZ13"/>
    <mergeCell ref="PQ13:QF13"/>
    <mergeCell ref="QG13:QV13"/>
    <mergeCell ref="QW13:RL13"/>
    <mergeCell ref="RM13:SB13"/>
    <mergeCell ref="SC13:SR13"/>
    <mergeCell ref="SS13:TH13"/>
    <mergeCell ref="AIC13:AIR13"/>
    <mergeCell ref="AIS13:AJH13"/>
    <mergeCell ref="AJI13:AJX13"/>
    <mergeCell ref="AJY13:AKN13"/>
    <mergeCell ref="AKO13:ALD13"/>
    <mergeCell ref="ALE13:ALT13"/>
    <mergeCell ref="AEK13:AEZ13"/>
    <mergeCell ref="AFA13:AFP13"/>
    <mergeCell ref="AFQ13:AGF13"/>
    <mergeCell ref="AGG13:AGV13"/>
    <mergeCell ref="AGW13:AHL13"/>
    <mergeCell ref="AHM13:AIB13"/>
    <mergeCell ref="AAS13:ABH13"/>
    <mergeCell ref="ABI13:ABX13"/>
    <mergeCell ref="ABY13:ACN13"/>
    <mergeCell ref="ACO13:ADD13"/>
    <mergeCell ref="ADE13:ADT13"/>
    <mergeCell ref="ADU13:AEJ13"/>
    <mergeCell ref="ATE13:ATT13"/>
    <mergeCell ref="ATU13:AUJ13"/>
    <mergeCell ref="AUK13:AUZ13"/>
    <mergeCell ref="AVA13:AVP13"/>
    <mergeCell ref="AVQ13:AWF13"/>
    <mergeCell ref="AWG13:AWV13"/>
    <mergeCell ref="APM13:AQB13"/>
    <mergeCell ref="AQC13:AQR13"/>
    <mergeCell ref="AQS13:ARH13"/>
    <mergeCell ref="ARI13:ARX13"/>
    <mergeCell ref="ARY13:ASN13"/>
    <mergeCell ref="ASO13:ATD13"/>
    <mergeCell ref="ALU13:AMJ13"/>
    <mergeCell ref="AMK13:AMZ13"/>
    <mergeCell ref="ANA13:ANP13"/>
    <mergeCell ref="ANQ13:AOF13"/>
    <mergeCell ref="AOG13:AOV13"/>
    <mergeCell ref="AOW13:APL13"/>
    <mergeCell ref="BEG13:BEV13"/>
    <mergeCell ref="BEW13:BFL13"/>
    <mergeCell ref="BFM13:BGB13"/>
    <mergeCell ref="BGC13:BGR13"/>
    <mergeCell ref="BGS13:BHH13"/>
    <mergeCell ref="BHI13:BHX13"/>
    <mergeCell ref="BAO13:BBD13"/>
    <mergeCell ref="BBE13:BBT13"/>
    <mergeCell ref="BBU13:BCJ13"/>
    <mergeCell ref="BCK13:BCZ13"/>
    <mergeCell ref="BDA13:BDP13"/>
    <mergeCell ref="BDQ13:BEF13"/>
    <mergeCell ref="AWW13:AXL13"/>
    <mergeCell ref="AXM13:AYB13"/>
    <mergeCell ref="AYC13:AYR13"/>
    <mergeCell ref="AYS13:AZH13"/>
    <mergeCell ref="AZI13:AZX13"/>
    <mergeCell ref="AZY13:BAN13"/>
    <mergeCell ref="BPI13:BPX13"/>
    <mergeCell ref="BPY13:BQN13"/>
    <mergeCell ref="BQO13:BRD13"/>
    <mergeCell ref="BRE13:BRT13"/>
    <mergeCell ref="BRU13:BSJ13"/>
    <mergeCell ref="BSK13:BSZ13"/>
    <mergeCell ref="BLQ13:BMF13"/>
    <mergeCell ref="BMG13:BMV13"/>
    <mergeCell ref="BMW13:BNL13"/>
    <mergeCell ref="BNM13:BOB13"/>
    <mergeCell ref="BOC13:BOR13"/>
    <mergeCell ref="BOS13:BPH13"/>
    <mergeCell ref="BHY13:BIN13"/>
    <mergeCell ref="BIO13:BJD13"/>
    <mergeCell ref="BJE13:BJT13"/>
    <mergeCell ref="BJU13:BKJ13"/>
    <mergeCell ref="BKK13:BKZ13"/>
    <mergeCell ref="BLA13:BLP13"/>
    <mergeCell ref="CAK13:CAZ13"/>
    <mergeCell ref="CBA13:CBP13"/>
    <mergeCell ref="CBQ13:CCF13"/>
    <mergeCell ref="CCG13:CCV13"/>
    <mergeCell ref="CCW13:CDL13"/>
    <mergeCell ref="CDM13:CEB13"/>
    <mergeCell ref="BWS13:BXH13"/>
    <mergeCell ref="BXI13:BXX13"/>
    <mergeCell ref="BXY13:BYN13"/>
    <mergeCell ref="BYO13:BZD13"/>
    <mergeCell ref="BZE13:BZT13"/>
    <mergeCell ref="BZU13:CAJ13"/>
    <mergeCell ref="BTA13:BTP13"/>
    <mergeCell ref="BTQ13:BUF13"/>
    <mergeCell ref="BUG13:BUV13"/>
    <mergeCell ref="BUW13:BVL13"/>
    <mergeCell ref="BVM13:BWB13"/>
    <mergeCell ref="BWC13:BWR13"/>
    <mergeCell ref="CLM13:CMB13"/>
    <mergeCell ref="CMC13:CMR13"/>
    <mergeCell ref="CMS13:CNH13"/>
    <mergeCell ref="CNI13:CNX13"/>
    <mergeCell ref="CNY13:CON13"/>
    <mergeCell ref="COO13:CPD13"/>
    <mergeCell ref="CHU13:CIJ13"/>
    <mergeCell ref="CIK13:CIZ13"/>
    <mergeCell ref="CJA13:CJP13"/>
    <mergeCell ref="CJQ13:CKF13"/>
    <mergeCell ref="CKG13:CKV13"/>
    <mergeCell ref="CKW13:CLL13"/>
    <mergeCell ref="CEC13:CER13"/>
    <mergeCell ref="CES13:CFH13"/>
    <mergeCell ref="CFI13:CFX13"/>
    <mergeCell ref="CFY13:CGN13"/>
    <mergeCell ref="CGO13:CHD13"/>
    <mergeCell ref="CHE13:CHT13"/>
    <mergeCell ref="CWO13:CXD13"/>
    <mergeCell ref="CXE13:CXT13"/>
    <mergeCell ref="CXU13:CYJ13"/>
    <mergeCell ref="CYK13:CYZ13"/>
    <mergeCell ref="CZA13:CZP13"/>
    <mergeCell ref="CZQ13:DAF13"/>
    <mergeCell ref="CSW13:CTL13"/>
    <mergeCell ref="CTM13:CUB13"/>
    <mergeCell ref="CUC13:CUR13"/>
    <mergeCell ref="CUS13:CVH13"/>
    <mergeCell ref="CVI13:CVX13"/>
    <mergeCell ref="CVY13:CWN13"/>
    <mergeCell ref="CPE13:CPT13"/>
    <mergeCell ref="CPU13:CQJ13"/>
    <mergeCell ref="CQK13:CQZ13"/>
    <mergeCell ref="CRA13:CRP13"/>
    <mergeCell ref="CRQ13:CSF13"/>
    <mergeCell ref="CSG13:CSV13"/>
    <mergeCell ref="DHQ13:DIF13"/>
    <mergeCell ref="DIG13:DIV13"/>
    <mergeCell ref="DIW13:DJL13"/>
    <mergeCell ref="DJM13:DKB13"/>
    <mergeCell ref="DKC13:DKR13"/>
    <mergeCell ref="DKS13:DLH13"/>
    <mergeCell ref="DDY13:DEN13"/>
    <mergeCell ref="DEO13:DFD13"/>
    <mergeCell ref="DFE13:DFT13"/>
    <mergeCell ref="DFU13:DGJ13"/>
    <mergeCell ref="DGK13:DGZ13"/>
    <mergeCell ref="DHA13:DHP13"/>
    <mergeCell ref="DAG13:DAV13"/>
    <mergeCell ref="DAW13:DBL13"/>
    <mergeCell ref="DBM13:DCB13"/>
    <mergeCell ref="DCC13:DCR13"/>
    <mergeCell ref="DCS13:DDH13"/>
    <mergeCell ref="DDI13:DDX13"/>
    <mergeCell ref="DSS13:DTH13"/>
    <mergeCell ref="DTI13:DTX13"/>
    <mergeCell ref="DTY13:DUN13"/>
    <mergeCell ref="DUO13:DVD13"/>
    <mergeCell ref="DVE13:DVT13"/>
    <mergeCell ref="DVU13:DWJ13"/>
    <mergeCell ref="DPA13:DPP13"/>
    <mergeCell ref="DPQ13:DQF13"/>
    <mergeCell ref="DQG13:DQV13"/>
    <mergeCell ref="DQW13:DRL13"/>
    <mergeCell ref="DRM13:DSB13"/>
    <mergeCell ref="DSC13:DSR13"/>
    <mergeCell ref="DLI13:DLX13"/>
    <mergeCell ref="DLY13:DMN13"/>
    <mergeCell ref="DMO13:DND13"/>
    <mergeCell ref="DNE13:DNT13"/>
    <mergeCell ref="DNU13:DOJ13"/>
    <mergeCell ref="DOK13:DOZ13"/>
    <mergeCell ref="EDU13:EEJ13"/>
    <mergeCell ref="EEK13:EEZ13"/>
    <mergeCell ref="EFA13:EFP13"/>
    <mergeCell ref="EFQ13:EGF13"/>
    <mergeCell ref="EGG13:EGV13"/>
    <mergeCell ref="EGW13:EHL13"/>
    <mergeCell ref="EAC13:EAR13"/>
    <mergeCell ref="EAS13:EBH13"/>
    <mergeCell ref="EBI13:EBX13"/>
    <mergeCell ref="EBY13:ECN13"/>
    <mergeCell ref="ECO13:EDD13"/>
    <mergeCell ref="EDE13:EDT13"/>
    <mergeCell ref="DWK13:DWZ13"/>
    <mergeCell ref="DXA13:DXP13"/>
    <mergeCell ref="DXQ13:DYF13"/>
    <mergeCell ref="DYG13:DYV13"/>
    <mergeCell ref="DYW13:DZL13"/>
    <mergeCell ref="DZM13:EAB13"/>
    <mergeCell ref="EOW13:EPL13"/>
    <mergeCell ref="EPM13:EQB13"/>
    <mergeCell ref="EQC13:EQR13"/>
    <mergeCell ref="EQS13:ERH13"/>
    <mergeCell ref="ERI13:ERX13"/>
    <mergeCell ref="ERY13:ESN13"/>
    <mergeCell ref="ELE13:ELT13"/>
    <mergeCell ref="ELU13:EMJ13"/>
    <mergeCell ref="EMK13:EMZ13"/>
    <mergeCell ref="ENA13:ENP13"/>
    <mergeCell ref="ENQ13:EOF13"/>
    <mergeCell ref="EOG13:EOV13"/>
    <mergeCell ref="EHM13:EIB13"/>
    <mergeCell ref="EIC13:EIR13"/>
    <mergeCell ref="EIS13:EJH13"/>
    <mergeCell ref="EJI13:EJX13"/>
    <mergeCell ref="EJY13:EKN13"/>
    <mergeCell ref="EKO13:ELD13"/>
    <mergeCell ref="EZY13:FAN13"/>
    <mergeCell ref="FAO13:FBD13"/>
    <mergeCell ref="FBE13:FBT13"/>
    <mergeCell ref="FBU13:FCJ13"/>
    <mergeCell ref="FCK13:FCZ13"/>
    <mergeCell ref="FDA13:FDP13"/>
    <mergeCell ref="EWG13:EWV13"/>
    <mergeCell ref="EWW13:EXL13"/>
    <mergeCell ref="EXM13:EYB13"/>
    <mergeCell ref="EYC13:EYR13"/>
    <mergeCell ref="EYS13:EZH13"/>
    <mergeCell ref="EZI13:EZX13"/>
    <mergeCell ref="ESO13:ETD13"/>
    <mergeCell ref="ETE13:ETT13"/>
    <mergeCell ref="ETU13:EUJ13"/>
    <mergeCell ref="EUK13:EUZ13"/>
    <mergeCell ref="EVA13:EVP13"/>
    <mergeCell ref="EVQ13:EWF13"/>
    <mergeCell ref="FLA13:FLP13"/>
    <mergeCell ref="FLQ13:FMF13"/>
    <mergeCell ref="FMG13:FMV13"/>
    <mergeCell ref="FMW13:FNL13"/>
    <mergeCell ref="FNM13:FOB13"/>
    <mergeCell ref="FOC13:FOR13"/>
    <mergeCell ref="FHI13:FHX13"/>
    <mergeCell ref="FHY13:FIN13"/>
    <mergeCell ref="FIO13:FJD13"/>
    <mergeCell ref="FJE13:FJT13"/>
    <mergeCell ref="FJU13:FKJ13"/>
    <mergeCell ref="FKK13:FKZ13"/>
    <mergeCell ref="FDQ13:FEF13"/>
    <mergeCell ref="FEG13:FEV13"/>
    <mergeCell ref="FEW13:FFL13"/>
    <mergeCell ref="FFM13:FGB13"/>
    <mergeCell ref="FGC13:FGR13"/>
    <mergeCell ref="FGS13:FHH13"/>
    <mergeCell ref="FWC13:FWR13"/>
    <mergeCell ref="FWS13:FXH13"/>
    <mergeCell ref="FXI13:FXX13"/>
    <mergeCell ref="FXY13:FYN13"/>
    <mergeCell ref="FYO13:FZD13"/>
    <mergeCell ref="FZE13:FZT13"/>
    <mergeCell ref="FSK13:FSZ13"/>
    <mergeCell ref="FTA13:FTP13"/>
    <mergeCell ref="FTQ13:FUF13"/>
    <mergeCell ref="FUG13:FUV13"/>
    <mergeCell ref="FUW13:FVL13"/>
    <mergeCell ref="FVM13:FWB13"/>
    <mergeCell ref="FOS13:FPH13"/>
    <mergeCell ref="FPI13:FPX13"/>
    <mergeCell ref="FPY13:FQN13"/>
    <mergeCell ref="FQO13:FRD13"/>
    <mergeCell ref="FRE13:FRT13"/>
    <mergeCell ref="FRU13:FSJ13"/>
    <mergeCell ref="GHE13:GHT13"/>
    <mergeCell ref="GHU13:GIJ13"/>
    <mergeCell ref="GIK13:GIZ13"/>
    <mergeCell ref="GJA13:GJP13"/>
    <mergeCell ref="GJQ13:GKF13"/>
    <mergeCell ref="GKG13:GKV13"/>
    <mergeCell ref="GDM13:GEB13"/>
    <mergeCell ref="GEC13:GER13"/>
    <mergeCell ref="GES13:GFH13"/>
    <mergeCell ref="GFI13:GFX13"/>
    <mergeCell ref="GFY13:GGN13"/>
    <mergeCell ref="GGO13:GHD13"/>
    <mergeCell ref="FZU13:GAJ13"/>
    <mergeCell ref="GAK13:GAZ13"/>
    <mergeCell ref="GBA13:GBP13"/>
    <mergeCell ref="GBQ13:GCF13"/>
    <mergeCell ref="GCG13:GCV13"/>
    <mergeCell ref="GCW13:GDL13"/>
    <mergeCell ref="GSG13:GSV13"/>
    <mergeCell ref="GSW13:GTL13"/>
    <mergeCell ref="GTM13:GUB13"/>
    <mergeCell ref="GUC13:GUR13"/>
    <mergeCell ref="GUS13:GVH13"/>
    <mergeCell ref="GVI13:GVX13"/>
    <mergeCell ref="GOO13:GPD13"/>
    <mergeCell ref="GPE13:GPT13"/>
    <mergeCell ref="GPU13:GQJ13"/>
    <mergeCell ref="GQK13:GQZ13"/>
    <mergeCell ref="GRA13:GRP13"/>
    <mergeCell ref="GRQ13:GSF13"/>
    <mergeCell ref="GKW13:GLL13"/>
    <mergeCell ref="GLM13:GMB13"/>
    <mergeCell ref="GMC13:GMR13"/>
    <mergeCell ref="GMS13:GNH13"/>
    <mergeCell ref="GNI13:GNX13"/>
    <mergeCell ref="GNY13:GON13"/>
    <mergeCell ref="HDI13:HDX13"/>
    <mergeCell ref="HDY13:HEN13"/>
    <mergeCell ref="HEO13:HFD13"/>
    <mergeCell ref="HFE13:HFT13"/>
    <mergeCell ref="HFU13:HGJ13"/>
    <mergeCell ref="HGK13:HGZ13"/>
    <mergeCell ref="GZQ13:HAF13"/>
    <mergeCell ref="HAG13:HAV13"/>
    <mergeCell ref="HAW13:HBL13"/>
    <mergeCell ref="HBM13:HCB13"/>
    <mergeCell ref="HCC13:HCR13"/>
    <mergeCell ref="HCS13:HDH13"/>
    <mergeCell ref="GVY13:GWN13"/>
    <mergeCell ref="GWO13:GXD13"/>
    <mergeCell ref="GXE13:GXT13"/>
    <mergeCell ref="GXU13:GYJ13"/>
    <mergeCell ref="GYK13:GYZ13"/>
    <mergeCell ref="GZA13:GZP13"/>
    <mergeCell ref="HOK13:HOZ13"/>
    <mergeCell ref="HPA13:HPP13"/>
    <mergeCell ref="HPQ13:HQF13"/>
    <mergeCell ref="HQG13:HQV13"/>
    <mergeCell ref="HQW13:HRL13"/>
    <mergeCell ref="HRM13:HSB13"/>
    <mergeCell ref="HKS13:HLH13"/>
    <mergeCell ref="HLI13:HLX13"/>
    <mergeCell ref="HLY13:HMN13"/>
    <mergeCell ref="HMO13:HND13"/>
    <mergeCell ref="HNE13:HNT13"/>
    <mergeCell ref="HNU13:HOJ13"/>
    <mergeCell ref="HHA13:HHP13"/>
    <mergeCell ref="HHQ13:HIF13"/>
    <mergeCell ref="HIG13:HIV13"/>
    <mergeCell ref="HIW13:HJL13"/>
    <mergeCell ref="HJM13:HKB13"/>
    <mergeCell ref="HKC13:HKR13"/>
    <mergeCell ref="HZM13:IAB13"/>
    <mergeCell ref="IAC13:IAR13"/>
    <mergeCell ref="IAS13:IBH13"/>
    <mergeCell ref="IBI13:IBX13"/>
    <mergeCell ref="IBY13:ICN13"/>
    <mergeCell ref="ICO13:IDD13"/>
    <mergeCell ref="HVU13:HWJ13"/>
    <mergeCell ref="HWK13:HWZ13"/>
    <mergeCell ref="HXA13:HXP13"/>
    <mergeCell ref="HXQ13:HYF13"/>
    <mergeCell ref="HYG13:HYV13"/>
    <mergeCell ref="HYW13:HZL13"/>
    <mergeCell ref="HSC13:HSR13"/>
    <mergeCell ref="HSS13:HTH13"/>
    <mergeCell ref="HTI13:HTX13"/>
    <mergeCell ref="HTY13:HUN13"/>
    <mergeCell ref="HUO13:HVD13"/>
    <mergeCell ref="HVE13:HVT13"/>
    <mergeCell ref="IKO13:ILD13"/>
    <mergeCell ref="ILE13:ILT13"/>
    <mergeCell ref="ILU13:IMJ13"/>
    <mergeCell ref="IMK13:IMZ13"/>
    <mergeCell ref="INA13:INP13"/>
    <mergeCell ref="INQ13:IOF13"/>
    <mergeCell ref="IGW13:IHL13"/>
    <mergeCell ref="IHM13:IIB13"/>
    <mergeCell ref="IIC13:IIR13"/>
    <mergeCell ref="IIS13:IJH13"/>
    <mergeCell ref="IJI13:IJX13"/>
    <mergeCell ref="IJY13:IKN13"/>
    <mergeCell ref="IDE13:IDT13"/>
    <mergeCell ref="IDU13:IEJ13"/>
    <mergeCell ref="IEK13:IEZ13"/>
    <mergeCell ref="IFA13:IFP13"/>
    <mergeCell ref="IFQ13:IGF13"/>
    <mergeCell ref="IGG13:IGV13"/>
    <mergeCell ref="IVQ13:IWF13"/>
    <mergeCell ref="IWG13:IWV13"/>
    <mergeCell ref="IWW13:IXL13"/>
    <mergeCell ref="IXM13:IYB13"/>
    <mergeCell ref="IYC13:IYR13"/>
    <mergeCell ref="IYS13:IZH13"/>
    <mergeCell ref="IRY13:ISN13"/>
    <mergeCell ref="ISO13:ITD13"/>
    <mergeCell ref="ITE13:ITT13"/>
    <mergeCell ref="ITU13:IUJ13"/>
    <mergeCell ref="IUK13:IUZ13"/>
    <mergeCell ref="IVA13:IVP13"/>
    <mergeCell ref="IOG13:IOV13"/>
    <mergeCell ref="IOW13:IPL13"/>
    <mergeCell ref="IPM13:IQB13"/>
    <mergeCell ref="IQC13:IQR13"/>
    <mergeCell ref="IQS13:IRH13"/>
    <mergeCell ref="IRI13:IRX13"/>
    <mergeCell ref="JGS13:JHH13"/>
    <mergeCell ref="JHI13:JHX13"/>
    <mergeCell ref="JHY13:JIN13"/>
    <mergeCell ref="JIO13:JJD13"/>
    <mergeCell ref="JJE13:JJT13"/>
    <mergeCell ref="JJU13:JKJ13"/>
    <mergeCell ref="JDA13:JDP13"/>
    <mergeCell ref="JDQ13:JEF13"/>
    <mergeCell ref="JEG13:JEV13"/>
    <mergeCell ref="JEW13:JFL13"/>
    <mergeCell ref="JFM13:JGB13"/>
    <mergeCell ref="JGC13:JGR13"/>
    <mergeCell ref="IZI13:IZX13"/>
    <mergeCell ref="IZY13:JAN13"/>
    <mergeCell ref="JAO13:JBD13"/>
    <mergeCell ref="JBE13:JBT13"/>
    <mergeCell ref="JBU13:JCJ13"/>
    <mergeCell ref="JCK13:JCZ13"/>
    <mergeCell ref="JRU13:JSJ13"/>
    <mergeCell ref="JSK13:JSZ13"/>
    <mergeCell ref="JTA13:JTP13"/>
    <mergeCell ref="JTQ13:JUF13"/>
    <mergeCell ref="JUG13:JUV13"/>
    <mergeCell ref="JUW13:JVL13"/>
    <mergeCell ref="JOC13:JOR13"/>
    <mergeCell ref="JOS13:JPH13"/>
    <mergeCell ref="JPI13:JPX13"/>
    <mergeCell ref="JPY13:JQN13"/>
    <mergeCell ref="JQO13:JRD13"/>
    <mergeCell ref="JRE13:JRT13"/>
    <mergeCell ref="JKK13:JKZ13"/>
    <mergeCell ref="JLA13:JLP13"/>
    <mergeCell ref="JLQ13:JMF13"/>
    <mergeCell ref="JMG13:JMV13"/>
    <mergeCell ref="JMW13:JNL13"/>
    <mergeCell ref="JNM13:JOB13"/>
    <mergeCell ref="KCW13:KDL13"/>
    <mergeCell ref="KDM13:KEB13"/>
    <mergeCell ref="KEC13:KER13"/>
    <mergeCell ref="KES13:KFH13"/>
    <mergeCell ref="KFI13:KFX13"/>
    <mergeCell ref="KFY13:KGN13"/>
    <mergeCell ref="JZE13:JZT13"/>
    <mergeCell ref="JZU13:KAJ13"/>
    <mergeCell ref="KAK13:KAZ13"/>
    <mergeCell ref="KBA13:KBP13"/>
    <mergeCell ref="KBQ13:KCF13"/>
    <mergeCell ref="KCG13:KCV13"/>
    <mergeCell ref="JVM13:JWB13"/>
    <mergeCell ref="JWC13:JWR13"/>
    <mergeCell ref="JWS13:JXH13"/>
    <mergeCell ref="JXI13:JXX13"/>
    <mergeCell ref="JXY13:JYN13"/>
    <mergeCell ref="JYO13:JZD13"/>
    <mergeCell ref="KNY13:KON13"/>
    <mergeCell ref="KOO13:KPD13"/>
    <mergeCell ref="KPE13:KPT13"/>
    <mergeCell ref="KPU13:KQJ13"/>
    <mergeCell ref="KQK13:KQZ13"/>
    <mergeCell ref="KRA13:KRP13"/>
    <mergeCell ref="KKG13:KKV13"/>
    <mergeCell ref="KKW13:KLL13"/>
    <mergeCell ref="KLM13:KMB13"/>
    <mergeCell ref="KMC13:KMR13"/>
    <mergeCell ref="KMS13:KNH13"/>
    <mergeCell ref="KNI13:KNX13"/>
    <mergeCell ref="KGO13:KHD13"/>
    <mergeCell ref="KHE13:KHT13"/>
    <mergeCell ref="KHU13:KIJ13"/>
    <mergeCell ref="KIK13:KIZ13"/>
    <mergeCell ref="KJA13:KJP13"/>
    <mergeCell ref="KJQ13:KKF13"/>
    <mergeCell ref="KZA13:KZP13"/>
    <mergeCell ref="KZQ13:LAF13"/>
    <mergeCell ref="LAG13:LAV13"/>
    <mergeCell ref="LAW13:LBL13"/>
    <mergeCell ref="LBM13:LCB13"/>
    <mergeCell ref="LCC13:LCR13"/>
    <mergeCell ref="KVI13:KVX13"/>
    <mergeCell ref="KVY13:KWN13"/>
    <mergeCell ref="KWO13:KXD13"/>
    <mergeCell ref="KXE13:KXT13"/>
    <mergeCell ref="KXU13:KYJ13"/>
    <mergeCell ref="KYK13:KYZ13"/>
    <mergeCell ref="KRQ13:KSF13"/>
    <mergeCell ref="KSG13:KSV13"/>
    <mergeCell ref="KSW13:KTL13"/>
    <mergeCell ref="KTM13:KUB13"/>
    <mergeCell ref="KUC13:KUR13"/>
    <mergeCell ref="KUS13:KVH13"/>
    <mergeCell ref="LKC13:LKR13"/>
    <mergeCell ref="LKS13:LLH13"/>
    <mergeCell ref="LLI13:LLX13"/>
    <mergeCell ref="LLY13:LMN13"/>
    <mergeCell ref="LMO13:LND13"/>
    <mergeCell ref="LNE13:LNT13"/>
    <mergeCell ref="LGK13:LGZ13"/>
    <mergeCell ref="LHA13:LHP13"/>
    <mergeCell ref="LHQ13:LIF13"/>
    <mergeCell ref="LIG13:LIV13"/>
    <mergeCell ref="LIW13:LJL13"/>
    <mergeCell ref="LJM13:LKB13"/>
    <mergeCell ref="LCS13:LDH13"/>
    <mergeCell ref="LDI13:LDX13"/>
    <mergeCell ref="LDY13:LEN13"/>
    <mergeCell ref="LEO13:LFD13"/>
    <mergeCell ref="LFE13:LFT13"/>
    <mergeCell ref="LFU13:LGJ13"/>
    <mergeCell ref="LVE13:LVT13"/>
    <mergeCell ref="LVU13:LWJ13"/>
    <mergeCell ref="LWK13:LWZ13"/>
    <mergeCell ref="LXA13:LXP13"/>
    <mergeCell ref="LXQ13:LYF13"/>
    <mergeCell ref="LYG13:LYV13"/>
    <mergeCell ref="LRM13:LSB13"/>
    <mergeCell ref="LSC13:LSR13"/>
    <mergeCell ref="LSS13:LTH13"/>
    <mergeCell ref="LTI13:LTX13"/>
    <mergeCell ref="LTY13:LUN13"/>
    <mergeCell ref="LUO13:LVD13"/>
    <mergeCell ref="LNU13:LOJ13"/>
    <mergeCell ref="LOK13:LOZ13"/>
    <mergeCell ref="LPA13:LPP13"/>
    <mergeCell ref="LPQ13:LQF13"/>
    <mergeCell ref="LQG13:LQV13"/>
    <mergeCell ref="LQW13:LRL13"/>
    <mergeCell ref="MGG13:MGV13"/>
    <mergeCell ref="MGW13:MHL13"/>
    <mergeCell ref="MHM13:MIB13"/>
    <mergeCell ref="MIC13:MIR13"/>
    <mergeCell ref="MIS13:MJH13"/>
    <mergeCell ref="MJI13:MJX13"/>
    <mergeCell ref="MCO13:MDD13"/>
    <mergeCell ref="MDE13:MDT13"/>
    <mergeCell ref="MDU13:MEJ13"/>
    <mergeCell ref="MEK13:MEZ13"/>
    <mergeCell ref="MFA13:MFP13"/>
    <mergeCell ref="MFQ13:MGF13"/>
    <mergeCell ref="LYW13:LZL13"/>
    <mergeCell ref="LZM13:MAB13"/>
    <mergeCell ref="MAC13:MAR13"/>
    <mergeCell ref="MAS13:MBH13"/>
    <mergeCell ref="MBI13:MBX13"/>
    <mergeCell ref="MBY13:MCN13"/>
    <mergeCell ref="MRI13:MRX13"/>
    <mergeCell ref="MRY13:MSN13"/>
    <mergeCell ref="MSO13:MTD13"/>
    <mergeCell ref="MTE13:MTT13"/>
    <mergeCell ref="MTU13:MUJ13"/>
    <mergeCell ref="MUK13:MUZ13"/>
    <mergeCell ref="MNQ13:MOF13"/>
    <mergeCell ref="MOG13:MOV13"/>
    <mergeCell ref="MOW13:MPL13"/>
    <mergeCell ref="MPM13:MQB13"/>
    <mergeCell ref="MQC13:MQR13"/>
    <mergeCell ref="MQS13:MRH13"/>
    <mergeCell ref="MJY13:MKN13"/>
    <mergeCell ref="MKO13:MLD13"/>
    <mergeCell ref="MLE13:MLT13"/>
    <mergeCell ref="MLU13:MMJ13"/>
    <mergeCell ref="MMK13:MMZ13"/>
    <mergeCell ref="MNA13:MNP13"/>
    <mergeCell ref="NCK13:NCZ13"/>
    <mergeCell ref="NDA13:NDP13"/>
    <mergeCell ref="NDQ13:NEF13"/>
    <mergeCell ref="NEG13:NEV13"/>
    <mergeCell ref="NEW13:NFL13"/>
    <mergeCell ref="NFM13:NGB13"/>
    <mergeCell ref="MYS13:MZH13"/>
    <mergeCell ref="MZI13:MZX13"/>
    <mergeCell ref="MZY13:NAN13"/>
    <mergeCell ref="NAO13:NBD13"/>
    <mergeCell ref="NBE13:NBT13"/>
    <mergeCell ref="NBU13:NCJ13"/>
    <mergeCell ref="MVA13:MVP13"/>
    <mergeCell ref="MVQ13:MWF13"/>
    <mergeCell ref="MWG13:MWV13"/>
    <mergeCell ref="MWW13:MXL13"/>
    <mergeCell ref="MXM13:MYB13"/>
    <mergeCell ref="MYC13:MYR13"/>
    <mergeCell ref="NNM13:NOB13"/>
    <mergeCell ref="NOC13:NOR13"/>
    <mergeCell ref="NOS13:NPH13"/>
    <mergeCell ref="NPI13:NPX13"/>
    <mergeCell ref="NPY13:NQN13"/>
    <mergeCell ref="NQO13:NRD13"/>
    <mergeCell ref="NJU13:NKJ13"/>
    <mergeCell ref="NKK13:NKZ13"/>
    <mergeCell ref="NLA13:NLP13"/>
    <mergeCell ref="NLQ13:NMF13"/>
    <mergeCell ref="NMG13:NMV13"/>
    <mergeCell ref="NMW13:NNL13"/>
    <mergeCell ref="NGC13:NGR13"/>
    <mergeCell ref="NGS13:NHH13"/>
    <mergeCell ref="NHI13:NHX13"/>
    <mergeCell ref="NHY13:NIN13"/>
    <mergeCell ref="NIO13:NJD13"/>
    <mergeCell ref="NJE13:NJT13"/>
    <mergeCell ref="NYO13:NZD13"/>
    <mergeCell ref="NZE13:NZT13"/>
    <mergeCell ref="NZU13:OAJ13"/>
    <mergeCell ref="OAK13:OAZ13"/>
    <mergeCell ref="OBA13:OBP13"/>
    <mergeCell ref="OBQ13:OCF13"/>
    <mergeCell ref="NUW13:NVL13"/>
    <mergeCell ref="NVM13:NWB13"/>
    <mergeCell ref="NWC13:NWR13"/>
    <mergeCell ref="NWS13:NXH13"/>
    <mergeCell ref="NXI13:NXX13"/>
    <mergeCell ref="NXY13:NYN13"/>
    <mergeCell ref="NRE13:NRT13"/>
    <mergeCell ref="NRU13:NSJ13"/>
    <mergeCell ref="NSK13:NSZ13"/>
    <mergeCell ref="NTA13:NTP13"/>
    <mergeCell ref="NTQ13:NUF13"/>
    <mergeCell ref="NUG13:NUV13"/>
    <mergeCell ref="OJQ13:OKF13"/>
    <mergeCell ref="OKG13:OKV13"/>
    <mergeCell ref="OKW13:OLL13"/>
    <mergeCell ref="OLM13:OMB13"/>
    <mergeCell ref="OMC13:OMR13"/>
    <mergeCell ref="OMS13:ONH13"/>
    <mergeCell ref="OFY13:OGN13"/>
    <mergeCell ref="OGO13:OHD13"/>
    <mergeCell ref="OHE13:OHT13"/>
    <mergeCell ref="OHU13:OIJ13"/>
    <mergeCell ref="OIK13:OIZ13"/>
    <mergeCell ref="OJA13:OJP13"/>
    <mergeCell ref="OCG13:OCV13"/>
    <mergeCell ref="OCW13:ODL13"/>
    <mergeCell ref="ODM13:OEB13"/>
    <mergeCell ref="OEC13:OER13"/>
    <mergeCell ref="OES13:OFH13"/>
    <mergeCell ref="OFI13:OFX13"/>
    <mergeCell ref="OUS13:OVH13"/>
    <mergeCell ref="OVI13:OVX13"/>
    <mergeCell ref="OVY13:OWN13"/>
    <mergeCell ref="OWO13:OXD13"/>
    <mergeCell ref="OXE13:OXT13"/>
    <mergeCell ref="OXU13:OYJ13"/>
    <mergeCell ref="ORA13:ORP13"/>
    <mergeCell ref="ORQ13:OSF13"/>
    <mergeCell ref="OSG13:OSV13"/>
    <mergeCell ref="OSW13:OTL13"/>
    <mergeCell ref="OTM13:OUB13"/>
    <mergeCell ref="OUC13:OUR13"/>
    <mergeCell ref="ONI13:ONX13"/>
    <mergeCell ref="ONY13:OON13"/>
    <mergeCell ref="OOO13:OPD13"/>
    <mergeCell ref="OPE13:OPT13"/>
    <mergeCell ref="OPU13:OQJ13"/>
    <mergeCell ref="OQK13:OQZ13"/>
    <mergeCell ref="PFU13:PGJ13"/>
    <mergeCell ref="PGK13:PGZ13"/>
    <mergeCell ref="PHA13:PHP13"/>
    <mergeCell ref="PHQ13:PIF13"/>
    <mergeCell ref="PIG13:PIV13"/>
    <mergeCell ref="PIW13:PJL13"/>
    <mergeCell ref="PCC13:PCR13"/>
    <mergeCell ref="PCS13:PDH13"/>
    <mergeCell ref="PDI13:PDX13"/>
    <mergeCell ref="PDY13:PEN13"/>
    <mergeCell ref="PEO13:PFD13"/>
    <mergeCell ref="PFE13:PFT13"/>
    <mergeCell ref="OYK13:OYZ13"/>
    <mergeCell ref="OZA13:OZP13"/>
    <mergeCell ref="OZQ13:PAF13"/>
    <mergeCell ref="PAG13:PAV13"/>
    <mergeCell ref="PAW13:PBL13"/>
    <mergeCell ref="PBM13:PCB13"/>
    <mergeCell ref="PQW13:PRL13"/>
    <mergeCell ref="PRM13:PSB13"/>
    <mergeCell ref="PSC13:PSR13"/>
    <mergeCell ref="PSS13:PTH13"/>
    <mergeCell ref="PTI13:PTX13"/>
    <mergeCell ref="PTY13:PUN13"/>
    <mergeCell ref="PNE13:PNT13"/>
    <mergeCell ref="PNU13:POJ13"/>
    <mergeCell ref="POK13:POZ13"/>
    <mergeCell ref="PPA13:PPP13"/>
    <mergeCell ref="PPQ13:PQF13"/>
    <mergeCell ref="PQG13:PQV13"/>
    <mergeCell ref="PJM13:PKB13"/>
    <mergeCell ref="PKC13:PKR13"/>
    <mergeCell ref="PKS13:PLH13"/>
    <mergeCell ref="PLI13:PLX13"/>
    <mergeCell ref="PLY13:PMN13"/>
    <mergeCell ref="PMO13:PND13"/>
    <mergeCell ref="QBY13:QCN13"/>
    <mergeCell ref="QCO13:QDD13"/>
    <mergeCell ref="QDE13:QDT13"/>
    <mergeCell ref="QDU13:QEJ13"/>
    <mergeCell ref="QEK13:QEZ13"/>
    <mergeCell ref="QFA13:QFP13"/>
    <mergeCell ref="PYG13:PYV13"/>
    <mergeCell ref="PYW13:PZL13"/>
    <mergeCell ref="PZM13:QAB13"/>
    <mergeCell ref="QAC13:QAR13"/>
    <mergeCell ref="QAS13:QBH13"/>
    <mergeCell ref="QBI13:QBX13"/>
    <mergeCell ref="PUO13:PVD13"/>
    <mergeCell ref="PVE13:PVT13"/>
    <mergeCell ref="PVU13:PWJ13"/>
    <mergeCell ref="PWK13:PWZ13"/>
    <mergeCell ref="PXA13:PXP13"/>
    <mergeCell ref="PXQ13:PYF13"/>
    <mergeCell ref="QNA13:QNP13"/>
    <mergeCell ref="QNQ13:QOF13"/>
    <mergeCell ref="QOG13:QOV13"/>
    <mergeCell ref="QOW13:QPL13"/>
    <mergeCell ref="QPM13:QQB13"/>
    <mergeCell ref="QQC13:QQR13"/>
    <mergeCell ref="QJI13:QJX13"/>
    <mergeCell ref="QJY13:QKN13"/>
    <mergeCell ref="QKO13:QLD13"/>
    <mergeCell ref="QLE13:QLT13"/>
    <mergeCell ref="QLU13:QMJ13"/>
    <mergeCell ref="QMK13:QMZ13"/>
    <mergeCell ref="QFQ13:QGF13"/>
    <mergeCell ref="QGG13:QGV13"/>
    <mergeCell ref="QGW13:QHL13"/>
    <mergeCell ref="QHM13:QIB13"/>
    <mergeCell ref="QIC13:QIR13"/>
    <mergeCell ref="QIS13:QJH13"/>
    <mergeCell ref="QYC13:QYR13"/>
    <mergeCell ref="QYS13:QZH13"/>
    <mergeCell ref="QZI13:QZX13"/>
    <mergeCell ref="QZY13:RAN13"/>
    <mergeCell ref="RAO13:RBD13"/>
    <mergeCell ref="RBE13:RBT13"/>
    <mergeCell ref="QUK13:QUZ13"/>
    <mergeCell ref="QVA13:QVP13"/>
    <mergeCell ref="QVQ13:QWF13"/>
    <mergeCell ref="QWG13:QWV13"/>
    <mergeCell ref="QWW13:QXL13"/>
    <mergeCell ref="QXM13:QYB13"/>
    <mergeCell ref="QQS13:QRH13"/>
    <mergeCell ref="QRI13:QRX13"/>
    <mergeCell ref="QRY13:QSN13"/>
    <mergeCell ref="QSO13:QTD13"/>
    <mergeCell ref="QTE13:QTT13"/>
    <mergeCell ref="QTU13:QUJ13"/>
    <mergeCell ref="RJE13:RJT13"/>
    <mergeCell ref="RJU13:RKJ13"/>
    <mergeCell ref="RKK13:RKZ13"/>
    <mergeCell ref="RLA13:RLP13"/>
    <mergeCell ref="RLQ13:RMF13"/>
    <mergeCell ref="RMG13:RMV13"/>
    <mergeCell ref="RFM13:RGB13"/>
    <mergeCell ref="RGC13:RGR13"/>
    <mergeCell ref="RGS13:RHH13"/>
    <mergeCell ref="RHI13:RHX13"/>
    <mergeCell ref="RHY13:RIN13"/>
    <mergeCell ref="RIO13:RJD13"/>
    <mergeCell ref="RBU13:RCJ13"/>
    <mergeCell ref="RCK13:RCZ13"/>
    <mergeCell ref="RDA13:RDP13"/>
    <mergeCell ref="RDQ13:REF13"/>
    <mergeCell ref="REG13:REV13"/>
    <mergeCell ref="REW13:RFL13"/>
    <mergeCell ref="RUG13:RUV13"/>
    <mergeCell ref="RUW13:RVL13"/>
    <mergeCell ref="RVM13:RWB13"/>
    <mergeCell ref="RWC13:RWR13"/>
    <mergeCell ref="RWS13:RXH13"/>
    <mergeCell ref="RXI13:RXX13"/>
    <mergeCell ref="RQO13:RRD13"/>
    <mergeCell ref="RRE13:RRT13"/>
    <mergeCell ref="RRU13:RSJ13"/>
    <mergeCell ref="RSK13:RSZ13"/>
    <mergeCell ref="RTA13:RTP13"/>
    <mergeCell ref="RTQ13:RUF13"/>
    <mergeCell ref="RMW13:RNL13"/>
    <mergeCell ref="RNM13:ROB13"/>
    <mergeCell ref="ROC13:ROR13"/>
    <mergeCell ref="ROS13:RPH13"/>
    <mergeCell ref="RPI13:RPX13"/>
    <mergeCell ref="RPY13:RQN13"/>
    <mergeCell ref="SFI13:SFX13"/>
    <mergeCell ref="SFY13:SGN13"/>
    <mergeCell ref="SGO13:SHD13"/>
    <mergeCell ref="SHE13:SHT13"/>
    <mergeCell ref="SHU13:SIJ13"/>
    <mergeCell ref="SIK13:SIZ13"/>
    <mergeCell ref="SBQ13:SCF13"/>
    <mergeCell ref="SCG13:SCV13"/>
    <mergeCell ref="SCW13:SDL13"/>
    <mergeCell ref="SDM13:SEB13"/>
    <mergeCell ref="SEC13:SER13"/>
    <mergeCell ref="SES13:SFH13"/>
    <mergeCell ref="RXY13:RYN13"/>
    <mergeCell ref="RYO13:RZD13"/>
    <mergeCell ref="RZE13:RZT13"/>
    <mergeCell ref="RZU13:SAJ13"/>
    <mergeCell ref="SAK13:SAZ13"/>
    <mergeCell ref="SBA13:SBP13"/>
    <mergeCell ref="SQK13:SQZ13"/>
    <mergeCell ref="SRA13:SRP13"/>
    <mergeCell ref="SRQ13:SSF13"/>
    <mergeCell ref="SSG13:SSV13"/>
    <mergeCell ref="SSW13:STL13"/>
    <mergeCell ref="STM13:SUB13"/>
    <mergeCell ref="SMS13:SNH13"/>
    <mergeCell ref="SNI13:SNX13"/>
    <mergeCell ref="SNY13:SON13"/>
    <mergeCell ref="SOO13:SPD13"/>
    <mergeCell ref="SPE13:SPT13"/>
    <mergeCell ref="SPU13:SQJ13"/>
    <mergeCell ref="SJA13:SJP13"/>
    <mergeCell ref="SJQ13:SKF13"/>
    <mergeCell ref="SKG13:SKV13"/>
    <mergeCell ref="SKW13:SLL13"/>
    <mergeCell ref="SLM13:SMB13"/>
    <mergeCell ref="SMC13:SMR13"/>
    <mergeCell ref="TBM13:TCB13"/>
    <mergeCell ref="TCC13:TCR13"/>
    <mergeCell ref="TCS13:TDH13"/>
    <mergeCell ref="TDI13:TDX13"/>
    <mergeCell ref="TDY13:TEN13"/>
    <mergeCell ref="TEO13:TFD13"/>
    <mergeCell ref="SXU13:SYJ13"/>
    <mergeCell ref="SYK13:SYZ13"/>
    <mergeCell ref="SZA13:SZP13"/>
    <mergeCell ref="SZQ13:TAF13"/>
    <mergeCell ref="TAG13:TAV13"/>
    <mergeCell ref="TAW13:TBL13"/>
    <mergeCell ref="SUC13:SUR13"/>
    <mergeCell ref="SUS13:SVH13"/>
    <mergeCell ref="SVI13:SVX13"/>
    <mergeCell ref="SVY13:SWN13"/>
    <mergeCell ref="SWO13:SXD13"/>
    <mergeCell ref="SXE13:SXT13"/>
    <mergeCell ref="TMO13:TND13"/>
    <mergeCell ref="TNE13:TNT13"/>
    <mergeCell ref="TNU13:TOJ13"/>
    <mergeCell ref="TOK13:TOZ13"/>
    <mergeCell ref="TPA13:TPP13"/>
    <mergeCell ref="TPQ13:TQF13"/>
    <mergeCell ref="TIW13:TJL13"/>
    <mergeCell ref="TJM13:TKB13"/>
    <mergeCell ref="TKC13:TKR13"/>
    <mergeCell ref="TKS13:TLH13"/>
    <mergeCell ref="TLI13:TLX13"/>
    <mergeCell ref="TLY13:TMN13"/>
    <mergeCell ref="TFE13:TFT13"/>
    <mergeCell ref="TFU13:TGJ13"/>
    <mergeCell ref="TGK13:TGZ13"/>
    <mergeCell ref="THA13:THP13"/>
    <mergeCell ref="THQ13:TIF13"/>
    <mergeCell ref="TIG13:TIV13"/>
    <mergeCell ref="TXQ13:TYF13"/>
    <mergeCell ref="TYG13:TYV13"/>
    <mergeCell ref="TYW13:TZL13"/>
    <mergeCell ref="TZM13:UAB13"/>
    <mergeCell ref="UAC13:UAR13"/>
    <mergeCell ref="UAS13:UBH13"/>
    <mergeCell ref="TTY13:TUN13"/>
    <mergeCell ref="TUO13:TVD13"/>
    <mergeCell ref="TVE13:TVT13"/>
    <mergeCell ref="TVU13:TWJ13"/>
    <mergeCell ref="TWK13:TWZ13"/>
    <mergeCell ref="TXA13:TXP13"/>
    <mergeCell ref="TQG13:TQV13"/>
    <mergeCell ref="TQW13:TRL13"/>
    <mergeCell ref="TRM13:TSB13"/>
    <mergeCell ref="TSC13:TSR13"/>
    <mergeCell ref="TSS13:TTH13"/>
    <mergeCell ref="TTI13:TTX13"/>
    <mergeCell ref="UIS13:UJH13"/>
    <mergeCell ref="UJI13:UJX13"/>
    <mergeCell ref="UJY13:UKN13"/>
    <mergeCell ref="UKO13:ULD13"/>
    <mergeCell ref="ULE13:ULT13"/>
    <mergeCell ref="ULU13:UMJ13"/>
    <mergeCell ref="UFA13:UFP13"/>
    <mergeCell ref="UFQ13:UGF13"/>
    <mergeCell ref="UGG13:UGV13"/>
    <mergeCell ref="UGW13:UHL13"/>
    <mergeCell ref="UHM13:UIB13"/>
    <mergeCell ref="UIC13:UIR13"/>
    <mergeCell ref="UBI13:UBX13"/>
    <mergeCell ref="UBY13:UCN13"/>
    <mergeCell ref="UCO13:UDD13"/>
    <mergeCell ref="UDE13:UDT13"/>
    <mergeCell ref="UDU13:UEJ13"/>
    <mergeCell ref="UEK13:UEZ13"/>
    <mergeCell ref="UTU13:UUJ13"/>
    <mergeCell ref="UUK13:UUZ13"/>
    <mergeCell ref="UVA13:UVP13"/>
    <mergeCell ref="UVQ13:UWF13"/>
    <mergeCell ref="UWG13:UWV13"/>
    <mergeCell ref="UWW13:UXL13"/>
    <mergeCell ref="UQC13:UQR13"/>
    <mergeCell ref="UQS13:URH13"/>
    <mergeCell ref="URI13:URX13"/>
    <mergeCell ref="URY13:USN13"/>
    <mergeCell ref="USO13:UTD13"/>
    <mergeCell ref="UTE13:UTT13"/>
    <mergeCell ref="UMK13:UMZ13"/>
    <mergeCell ref="UNA13:UNP13"/>
    <mergeCell ref="UNQ13:UOF13"/>
    <mergeCell ref="UOG13:UOV13"/>
    <mergeCell ref="UOW13:UPL13"/>
    <mergeCell ref="UPM13:UQB13"/>
    <mergeCell ref="VEW13:VFL13"/>
    <mergeCell ref="VFM13:VGB13"/>
    <mergeCell ref="VGC13:VGR13"/>
    <mergeCell ref="VGS13:VHH13"/>
    <mergeCell ref="VHI13:VHX13"/>
    <mergeCell ref="VHY13:VIN13"/>
    <mergeCell ref="VBE13:VBT13"/>
    <mergeCell ref="VBU13:VCJ13"/>
    <mergeCell ref="VCK13:VCZ13"/>
    <mergeCell ref="VDA13:VDP13"/>
    <mergeCell ref="VDQ13:VEF13"/>
    <mergeCell ref="VEG13:VEV13"/>
    <mergeCell ref="UXM13:UYB13"/>
    <mergeCell ref="UYC13:UYR13"/>
    <mergeCell ref="UYS13:UZH13"/>
    <mergeCell ref="UZI13:UZX13"/>
    <mergeCell ref="UZY13:VAN13"/>
    <mergeCell ref="VAO13:VBD13"/>
    <mergeCell ref="VPY13:VQN13"/>
    <mergeCell ref="VQO13:VRD13"/>
    <mergeCell ref="VRE13:VRT13"/>
    <mergeCell ref="VRU13:VSJ13"/>
    <mergeCell ref="VSK13:VSZ13"/>
    <mergeCell ref="VTA13:VTP13"/>
    <mergeCell ref="VMG13:VMV13"/>
    <mergeCell ref="VMW13:VNL13"/>
    <mergeCell ref="VNM13:VOB13"/>
    <mergeCell ref="VOC13:VOR13"/>
    <mergeCell ref="VOS13:VPH13"/>
    <mergeCell ref="VPI13:VPX13"/>
    <mergeCell ref="VIO13:VJD13"/>
    <mergeCell ref="VJE13:VJT13"/>
    <mergeCell ref="VJU13:VKJ13"/>
    <mergeCell ref="VKK13:VKZ13"/>
    <mergeCell ref="VLA13:VLP13"/>
    <mergeCell ref="VLQ13:VMF13"/>
    <mergeCell ref="WBA13:WBP13"/>
    <mergeCell ref="WBQ13:WCF13"/>
    <mergeCell ref="WCG13:WCV13"/>
    <mergeCell ref="WCW13:WDL13"/>
    <mergeCell ref="WDM13:WEB13"/>
    <mergeCell ref="WEC13:WER13"/>
    <mergeCell ref="VXI13:VXX13"/>
    <mergeCell ref="VXY13:VYN13"/>
    <mergeCell ref="VYO13:VZD13"/>
    <mergeCell ref="VZE13:VZT13"/>
    <mergeCell ref="VZU13:WAJ13"/>
    <mergeCell ref="WAK13:WAZ13"/>
    <mergeCell ref="VTQ13:VUF13"/>
    <mergeCell ref="VUG13:VUV13"/>
    <mergeCell ref="VUW13:VVL13"/>
    <mergeCell ref="VVM13:VWB13"/>
    <mergeCell ref="VWC13:VWR13"/>
    <mergeCell ref="VWS13:VXH13"/>
    <mergeCell ref="WMC13:WMR13"/>
    <mergeCell ref="WMS13:WNH13"/>
    <mergeCell ref="WNI13:WNX13"/>
    <mergeCell ref="WNY13:WON13"/>
    <mergeCell ref="WOO13:WPD13"/>
    <mergeCell ref="WPE13:WPT13"/>
    <mergeCell ref="WIK13:WIZ13"/>
    <mergeCell ref="WJA13:WJP13"/>
    <mergeCell ref="WJQ13:WKF13"/>
    <mergeCell ref="WKG13:WKV13"/>
    <mergeCell ref="WKW13:WLL13"/>
    <mergeCell ref="WLM13:WMB13"/>
    <mergeCell ref="WES13:WFH13"/>
    <mergeCell ref="WFI13:WFX13"/>
    <mergeCell ref="WFY13:WGN13"/>
    <mergeCell ref="WGO13:WHD13"/>
    <mergeCell ref="WHE13:WHT13"/>
    <mergeCell ref="WHU13:WIJ13"/>
    <mergeCell ref="A19:P19"/>
    <mergeCell ref="A21:P21"/>
    <mergeCell ref="A22:P22"/>
    <mergeCell ref="A23:P23"/>
    <mergeCell ref="XEO13:XFD13"/>
    <mergeCell ref="A15:P15"/>
    <mergeCell ref="A17:P17"/>
    <mergeCell ref="A18:P18"/>
    <mergeCell ref="XAW13:XBL13"/>
    <mergeCell ref="XBM13:XCB13"/>
    <mergeCell ref="XCC13:XCR13"/>
    <mergeCell ref="XCS13:XDH13"/>
    <mergeCell ref="XDI13:XDX13"/>
    <mergeCell ref="XDY13:XEN13"/>
    <mergeCell ref="WXE13:WXT13"/>
    <mergeCell ref="WXU13:WYJ13"/>
    <mergeCell ref="WYK13:WYZ13"/>
    <mergeCell ref="WZA13:WZP13"/>
    <mergeCell ref="WZQ13:XAF13"/>
    <mergeCell ref="XAG13:XAV13"/>
    <mergeCell ref="WTM13:WUB13"/>
    <mergeCell ref="WUC13:WUR13"/>
    <mergeCell ref="WUS13:WVH13"/>
    <mergeCell ref="WVI13:WVX13"/>
    <mergeCell ref="WVY13:WWN13"/>
    <mergeCell ref="WWO13:WXD13"/>
    <mergeCell ref="WPU13:WQJ13"/>
    <mergeCell ref="WQK13:WQZ13"/>
    <mergeCell ref="WRA13:WRP13"/>
    <mergeCell ref="WRQ13:WSF13"/>
    <mergeCell ref="WSG13:WSV13"/>
    <mergeCell ref="WSW13:WT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CA01-7324-4CBA-B159-89DAC8753965}">
  <dimension ref="A7:L70"/>
  <sheetViews>
    <sheetView workbookViewId="0">
      <selection activeCell="A8" sqref="A8:H8"/>
    </sheetView>
  </sheetViews>
  <sheetFormatPr baseColWidth="10" defaultRowHeight="15" x14ac:dyDescent="0.25"/>
  <cols>
    <col min="1" max="1" width="22.85546875" bestFit="1" customWidth="1"/>
    <col min="2" max="3" width="23.42578125" bestFit="1" customWidth="1"/>
    <col min="4" max="4" width="24.140625" bestFit="1" customWidth="1"/>
    <col min="5" max="6" width="22.7109375" bestFit="1" customWidth="1"/>
    <col min="7" max="7" width="24.140625" bestFit="1" customWidth="1"/>
    <col min="8" max="8" width="8.28515625" customWidth="1"/>
    <col min="9" max="9" width="21" bestFit="1" customWidth="1"/>
    <col min="10" max="10" width="22.85546875" bestFit="1" customWidth="1"/>
    <col min="11" max="12" width="24" bestFit="1" customWidth="1"/>
  </cols>
  <sheetData>
    <row r="7" spans="1:8" ht="15.75" thickBot="1" x14ac:dyDescent="0.3"/>
    <row r="8" spans="1:8" ht="16.5" thickTop="1" thickBot="1" x14ac:dyDescent="0.3">
      <c r="A8" s="78" t="s">
        <v>102</v>
      </c>
      <c r="B8" s="79"/>
      <c r="C8" s="79"/>
      <c r="D8" s="79"/>
      <c r="E8" s="79"/>
      <c r="F8" s="79"/>
      <c r="G8" s="79"/>
      <c r="H8" s="80"/>
    </row>
    <row r="9" spans="1:8" ht="15.75" thickTop="1" x14ac:dyDescent="0.25"/>
    <row r="10" spans="1:8" x14ac:dyDescent="0.25">
      <c r="A10" s="81" t="s">
        <v>4</v>
      </c>
      <c r="B10" s="81"/>
      <c r="C10" s="81"/>
      <c r="D10" s="81"/>
      <c r="E10" s="81"/>
      <c r="F10" s="81"/>
      <c r="G10" s="81"/>
      <c r="H10" s="81"/>
    </row>
    <row r="11" spans="1:8" x14ac:dyDescent="0.25">
      <c r="A11" s="81" t="s">
        <v>6</v>
      </c>
      <c r="B11" s="81"/>
      <c r="C11" s="81"/>
      <c r="D11" s="81"/>
      <c r="E11" s="81"/>
      <c r="F11" s="81"/>
      <c r="G11" s="81"/>
      <c r="H11" s="81"/>
    </row>
    <row r="13" spans="1:8" x14ac:dyDescent="0.25">
      <c r="A13" s="82" t="s">
        <v>103</v>
      </c>
      <c r="B13" s="83"/>
      <c r="C13" s="84"/>
    </row>
    <row r="14" spans="1:8" ht="15.75" thickBot="1" x14ac:dyDescent="0.3">
      <c r="A14" s="3" t="s">
        <v>48</v>
      </c>
      <c r="F14" s="1"/>
      <c r="G14" s="1"/>
    </row>
    <row r="15" spans="1:8" ht="15.75" thickTop="1" x14ac:dyDescent="0.25">
      <c r="F15" s="1"/>
      <c r="G15" s="1"/>
    </row>
    <row r="16" spans="1:8" x14ac:dyDescent="0.25">
      <c r="A16" t="s">
        <v>91</v>
      </c>
      <c r="F16" s="1"/>
      <c r="G16" s="1"/>
    </row>
    <row r="17" spans="1:12" x14ac:dyDescent="0.25">
      <c r="F17" s="1"/>
      <c r="G17" s="1"/>
    </row>
    <row r="18" spans="1:12" x14ac:dyDescent="0.25">
      <c r="A18" s="86" t="s">
        <v>49</v>
      </c>
      <c r="B18" s="87"/>
      <c r="C18" s="87"/>
      <c r="D18" s="87"/>
      <c r="E18" s="87"/>
      <c r="F18" s="87"/>
      <c r="G18" s="87"/>
    </row>
    <row r="19" spans="1:12" x14ac:dyDescent="0.25">
      <c r="A19" s="32" t="s">
        <v>50</v>
      </c>
      <c r="B19" s="32" t="s">
        <v>51</v>
      </c>
      <c r="C19" s="32" t="s">
        <v>52</v>
      </c>
      <c r="D19" s="32" t="s">
        <v>53</v>
      </c>
      <c r="E19" s="32" t="s">
        <v>54</v>
      </c>
      <c r="F19" s="32" t="s">
        <v>55</v>
      </c>
      <c r="G19" s="32" t="s">
        <v>61</v>
      </c>
    </row>
    <row r="20" spans="1:12" x14ac:dyDescent="0.25">
      <c r="A20" t="s">
        <v>56</v>
      </c>
      <c r="B20" s="31">
        <v>2864</v>
      </c>
      <c r="C20" s="31">
        <v>3901</v>
      </c>
      <c r="D20" s="31">
        <v>2790</v>
      </c>
      <c r="E20" s="31">
        <v>2578</v>
      </c>
      <c r="F20" s="31">
        <v>2194</v>
      </c>
      <c r="G20" s="31">
        <v>2589</v>
      </c>
      <c r="K20" s="1"/>
      <c r="L20" s="1"/>
    </row>
    <row r="21" spans="1:12" x14ac:dyDescent="0.25">
      <c r="A21" s="33" t="s">
        <v>57</v>
      </c>
      <c r="B21" s="34">
        <v>4346</v>
      </c>
      <c r="C21" s="34">
        <v>3333</v>
      </c>
      <c r="D21" s="34">
        <v>1708</v>
      </c>
      <c r="E21" s="34">
        <v>2815</v>
      </c>
      <c r="F21" s="34">
        <v>3120</v>
      </c>
      <c r="G21" s="34">
        <v>3658</v>
      </c>
    </row>
    <row r="22" spans="1:12" x14ac:dyDescent="0.25">
      <c r="A22" t="s">
        <v>58</v>
      </c>
      <c r="B22" s="31">
        <v>3300</v>
      </c>
      <c r="C22" s="31">
        <v>2132</v>
      </c>
      <c r="D22" s="31">
        <v>2442</v>
      </c>
      <c r="E22" s="31">
        <v>3150</v>
      </c>
      <c r="F22" s="31">
        <v>2850</v>
      </c>
      <c r="G22" s="31">
        <v>5214</v>
      </c>
    </row>
    <row r="23" spans="1:12" x14ac:dyDescent="0.25">
      <c r="A23" s="33" t="s">
        <v>59</v>
      </c>
      <c r="B23" s="34">
        <v>3281</v>
      </c>
      <c r="C23" s="34">
        <v>2548</v>
      </c>
      <c r="D23" s="34">
        <v>2485</v>
      </c>
      <c r="E23" s="34">
        <v>4582</v>
      </c>
      <c r="F23" s="34">
        <v>3258</v>
      </c>
      <c r="G23" s="34">
        <v>1258</v>
      </c>
    </row>
    <row r="24" spans="1:12" x14ac:dyDescent="0.25">
      <c r="A24" t="s">
        <v>60</v>
      </c>
      <c r="B24" s="31">
        <v>2589</v>
      </c>
      <c r="C24" s="31">
        <v>2658</v>
      </c>
      <c r="D24" s="31">
        <v>3581</v>
      </c>
      <c r="E24" s="31">
        <v>1258</v>
      </c>
      <c r="F24" s="31">
        <v>3259</v>
      </c>
      <c r="G24" s="31">
        <v>2584</v>
      </c>
    </row>
    <row r="25" spans="1:12" x14ac:dyDescent="0.25">
      <c r="B25" s="31"/>
      <c r="C25" s="31"/>
      <c r="D25" s="31"/>
      <c r="E25" s="31"/>
      <c r="F25" s="31"/>
      <c r="G25" s="31"/>
    </row>
    <row r="26" spans="1:12" x14ac:dyDescent="0.25">
      <c r="A26" s="62" t="s">
        <v>97</v>
      </c>
      <c r="B26" s="63"/>
      <c r="C26" s="31"/>
      <c r="D26" s="31"/>
      <c r="E26" s="31"/>
      <c r="F26" s="31"/>
      <c r="G26" s="31"/>
    </row>
    <row r="27" spans="1:12" x14ac:dyDescent="0.25">
      <c r="A27" t="s">
        <v>63</v>
      </c>
      <c r="B27" s="64" t="s">
        <v>98</v>
      </c>
      <c r="C27" s="64"/>
      <c r="D27" s="64"/>
      <c r="E27" s="64"/>
      <c r="F27" s="64"/>
      <c r="G27" s="64"/>
    </row>
    <row r="28" spans="1:12" x14ac:dyDescent="0.25">
      <c r="B28" s="65">
        <f>B20+B21+B22+B23+B24+C20+C21+C22+C23+C24+D20+D21+D22+D23+D24+E20+E21+E22+E23+E24+F20+F21+F22+F23+F24+G20+G21+G22+G23+G24</f>
        <v>88325</v>
      </c>
      <c r="C28" s="66"/>
      <c r="D28" s="66"/>
      <c r="E28" s="66"/>
      <c r="F28" s="66"/>
      <c r="G28" s="66"/>
    </row>
    <row r="29" spans="1:12" x14ac:dyDescent="0.25">
      <c r="A29" t="s">
        <v>64</v>
      </c>
      <c r="B29" s="37" t="s">
        <v>99</v>
      </c>
      <c r="C29" s="37"/>
      <c r="D29" s="37"/>
      <c r="E29" s="37"/>
      <c r="F29" s="37"/>
      <c r="G29" s="37"/>
    </row>
    <row r="30" spans="1:12" x14ac:dyDescent="0.25">
      <c r="B30" s="67">
        <f>SUM(B20:G24)</f>
        <v>88325</v>
      </c>
      <c r="C30" s="68"/>
      <c r="D30" s="68"/>
      <c r="E30" s="68"/>
      <c r="F30" s="68"/>
      <c r="G30" s="69"/>
    </row>
    <row r="31" spans="1:12" x14ac:dyDescent="0.25">
      <c r="B31" s="31"/>
      <c r="C31" s="31"/>
      <c r="D31" s="31"/>
      <c r="E31" s="31"/>
      <c r="F31" s="31"/>
      <c r="G31" s="31"/>
    </row>
    <row r="32" spans="1:12" x14ac:dyDescent="0.25">
      <c r="A32" s="8" t="s">
        <v>62</v>
      </c>
    </row>
    <row r="33" spans="1:12" x14ac:dyDescent="0.25">
      <c r="A33" t="s">
        <v>63</v>
      </c>
      <c r="B33" s="20" t="s">
        <v>65</v>
      </c>
      <c r="C33" s="20" t="s">
        <v>67</v>
      </c>
      <c r="D33" s="20" t="s">
        <v>66</v>
      </c>
      <c r="E33" s="20" t="s">
        <v>68</v>
      </c>
      <c r="F33" s="20" t="s">
        <v>69</v>
      </c>
      <c r="G33" s="20" t="s">
        <v>70</v>
      </c>
    </row>
    <row r="34" spans="1:12" x14ac:dyDescent="0.25">
      <c r="B34" s="22">
        <f t="shared" ref="B34:G34" si="0">B20+B21+B22+B23+B24</f>
        <v>16380</v>
      </c>
      <c r="C34" s="22">
        <f t="shared" si="0"/>
        <v>14572</v>
      </c>
      <c r="D34" s="22">
        <f t="shared" si="0"/>
        <v>13006</v>
      </c>
      <c r="E34" s="22">
        <f t="shared" si="0"/>
        <v>14383</v>
      </c>
      <c r="F34" s="22">
        <f t="shared" si="0"/>
        <v>14681</v>
      </c>
      <c r="G34" s="22">
        <f t="shared" si="0"/>
        <v>15303</v>
      </c>
    </row>
    <row r="35" spans="1:12" x14ac:dyDescent="0.25">
      <c r="A35" t="s">
        <v>64</v>
      </c>
      <c r="B35" s="20" t="s">
        <v>71</v>
      </c>
      <c r="C35" s="20" t="s">
        <v>72</v>
      </c>
      <c r="D35" s="20" t="s">
        <v>73</v>
      </c>
      <c r="E35" s="20" t="s">
        <v>74</v>
      </c>
      <c r="F35" s="20" t="s">
        <v>75</v>
      </c>
      <c r="G35" s="20" t="s">
        <v>76</v>
      </c>
    </row>
    <row r="36" spans="1:12" x14ac:dyDescent="0.25">
      <c r="B36" s="22">
        <f t="shared" ref="B36:G36" si="1">SUM(B20:B24)</f>
        <v>16380</v>
      </c>
      <c r="C36" s="22">
        <f t="shared" si="1"/>
        <v>14572</v>
      </c>
      <c r="D36" s="22">
        <f t="shared" si="1"/>
        <v>13006</v>
      </c>
      <c r="E36" s="22">
        <f t="shared" si="1"/>
        <v>14383</v>
      </c>
      <c r="F36" s="22">
        <f t="shared" si="1"/>
        <v>14681</v>
      </c>
      <c r="G36" s="22">
        <f t="shared" si="1"/>
        <v>15303</v>
      </c>
      <c r="K36" s="1"/>
      <c r="L36" s="1"/>
    </row>
    <row r="38" spans="1:12" x14ac:dyDescent="0.25">
      <c r="A38" s="8" t="s">
        <v>77</v>
      </c>
      <c r="B38" s="8"/>
    </row>
    <row r="39" spans="1:12" x14ac:dyDescent="0.25">
      <c r="B39" s="77" t="s">
        <v>78</v>
      </c>
      <c r="C39" s="77"/>
      <c r="D39" s="77"/>
      <c r="E39" s="77" t="s">
        <v>79</v>
      </c>
      <c r="F39" s="77"/>
      <c r="G39" s="77"/>
    </row>
    <row r="40" spans="1:12" x14ac:dyDescent="0.25">
      <c r="A40" t="s">
        <v>63</v>
      </c>
      <c r="B40" s="58" t="s">
        <v>80</v>
      </c>
      <c r="C40" s="58"/>
      <c r="D40" s="58"/>
      <c r="E40" s="58" t="s">
        <v>81</v>
      </c>
      <c r="F40" s="85"/>
      <c r="G40" s="85"/>
    </row>
    <row r="41" spans="1:12" x14ac:dyDescent="0.25">
      <c r="B41" s="70">
        <f>B20+B21+B22+B23+B24+C20+C21+C22+C23+C24+D20+D21+D22+D23+D24</f>
        <v>43958</v>
      </c>
      <c r="C41" s="70"/>
      <c r="D41" s="70"/>
      <c r="E41" s="71">
        <f>E20+E21+E22+E23+E24+F20+F21+F22+F23+F24+G20+G21+G22+G23+G24</f>
        <v>44367</v>
      </c>
      <c r="F41" s="72"/>
      <c r="G41" s="72"/>
    </row>
    <row r="42" spans="1:12" x14ac:dyDescent="0.25">
      <c r="A42" t="s">
        <v>64</v>
      </c>
      <c r="B42" s="73" t="s">
        <v>82</v>
      </c>
      <c r="C42" s="74"/>
      <c r="D42" s="74"/>
      <c r="E42" s="73" t="s">
        <v>83</v>
      </c>
      <c r="F42" s="75"/>
      <c r="G42" s="75"/>
    </row>
    <row r="43" spans="1:12" x14ac:dyDescent="0.25">
      <c r="B43" s="71">
        <f>SUM(B20:D24)</f>
        <v>43958</v>
      </c>
      <c r="C43" s="76"/>
      <c r="D43" s="76"/>
      <c r="E43" s="71">
        <f>SUM(E20:G24)</f>
        <v>44367</v>
      </c>
      <c r="F43" s="72"/>
      <c r="G43" s="72"/>
    </row>
    <row r="45" spans="1:12" x14ac:dyDescent="0.25">
      <c r="A45" s="8" t="s">
        <v>84</v>
      </c>
    </row>
    <row r="46" spans="1:12" x14ac:dyDescent="0.25">
      <c r="A46" t="s">
        <v>56</v>
      </c>
    </row>
    <row r="47" spans="1:12" x14ac:dyDescent="0.25">
      <c r="A47" t="s">
        <v>63</v>
      </c>
      <c r="B47" s="58" t="s">
        <v>85</v>
      </c>
      <c r="C47" s="58"/>
      <c r="E47" s="61" t="s">
        <v>96</v>
      </c>
      <c r="F47" s="61"/>
      <c r="G47" s="61"/>
    </row>
    <row r="48" spans="1:12" x14ac:dyDescent="0.25">
      <c r="B48" s="21">
        <f>B20+C20+D20+E20+F20+G20</f>
        <v>16916</v>
      </c>
      <c r="E48" s="61"/>
      <c r="F48" s="61"/>
      <c r="G48" s="61"/>
    </row>
    <row r="49" spans="1:6" x14ac:dyDescent="0.25">
      <c r="A49" t="s">
        <v>64</v>
      </c>
      <c r="B49" s="58" t="s">
        <v>86</v>
      </c>
      <c r="C49" s="58"/>
    </row>
    <row r="50" spans="1:6" x14ac:dyDescent="0.25">
      <c r="B50" s="22">
        <f>SUM(B20:G20)</f>
        <v>16916</v>
      </c>
      <c r="E50" s="59" t="s">
        <v>104</v>
      </c>
      <c r="F50" s="60"/>
    </row>
    <row r="51" spans="1:6" x14ac:dyDescent="0.25">
      <c r="A51" t="s">
        <v>57</v>
      </c>
      <c r="E51" s="58" t="s">
        <v>100</v>
      </c>
      <c r="F51" s="58"/>
    </row>
    <row r="52" spans="1:6" x14ac:dyDescent="0.25">
      <c r="A52" t="s">
        <v>63</v>
      </c>
      <c r="B52" s="58" t="s">
        <v>87</v>
      </c>
      <c r="C52" s="58"/>
      <c r="E52" s="21">
        <f>B50+B55+B60+B65+B70</f>
        <v>88325</v>
      </c>
    </row>
    <row r="53" spans="1:6" x14ac:dyDescent="0.25">
      <c r="B53" s="21">
        <f>B21+C21+D21+E21+F21+G21</f>
        <v>18980</v>
      </c>
      <c r="E53" s="38" t="s">
        <v>101</v>
      </c>
      <c r="F53" s="38"/>
    </row>
    <row r="54" spans="1:6" x14ac:dyDescent="0.25">
      <c r="A54" t="s">
        <v>64</v>
      </c>
      <c r="B54" s="64" t="s">
        <v>88</v>
      </c>
      <c r="C54" s="64"/>
      <c r="E54" s="21">
        <f>SUM(B50,B55,B60,B65,B70)</f>
        <v>88325</v>
      </c>
    </row>
    <row r="55" spans="1:6" x14ac:dyDescent="0.25">
      <c r="B55" s="22">
        <f>SUM(B21:G21)</f>
        <v>18980</v>
      </c>
    </row>
    <row r="56" spans="1:6" x14ac:dyDescent="0.25">
      <c r="A56" t="s">
        <v>58</v>
      </c>
    </row>
    <row r="57" spans="1:6" x14ac:dyDescent="0.25">
      <c r="A57" t="s">
        <v>63</v>
      </c>
      <c r="B57" s="58" t="s">
        <v>89</v>
      </c>
      <c r="C57" s="58"/>
    </row>
    <row r="58" spans="1:6" x14ac:dyDescent="0.25">
      <c r="B58" s="21">
        <f>B22+C22+D22+E22+F22+G22</f>
        <v>19088</v>
      </c>
    </row>
    <row r="59" spans="1:6" x14ac:dyDescent="0.25">
      <c r="A59" t="s">
        <v>64</v>
      </c>
      <c r="B59" s="58" t="s">
        <v>90</v>
      </c>
      <c r="C59" s="58"/>
    </row>
    <row r="60" spans="1:6" x14ac:dyDescent="0.25">
      <c r="B60" s="22">
        <f>SUM(B22:G22)</f>
        <v>19088</v>
      </c>
    </row>
    <row r="61" spans="1:6" x14ac:dyDescent="0.25">
      <c r="A61" t="s">
        <v>59</v>
      </c>
    </row>
    <row r="62" spans="1:6" x14ac:dyDescent="0.25">
      <c r="A62" t="s">
        <v>63</v>
      </c>
      <c r="B62" s="58" t="s">
        <v>92</v>
      </c>
      <c r="C62" s="58"/>
    </row>
    <row r="63" spans="1:6" x14ac:dyDescent="0.25">
      <c r="B63" s="21">
        <f>B23+C23+D23+E23+F23+G23</f>
        <v>17412</v>
      </c>
    </row>
    <row r="64" spans="1:6" x14ac:dyDescent="0.25">
      <c r="A64" t="s">
        <v>64</v>
      </c>
      <c r="B64" s="58" t="s">
        <v>93</v>
      </c>
      <c r="C64" s="58"/>
    </row>
    <row r="65" spans="1:3" x14ac:dyDescent="0.25">
      <c r="B65" s="22">
        <f>SUM(B23:G23)</f>
        <v>17412</v>
      </c>
    </row>
    <row r="66" spans="1:3" x14ac:dyDescent="0.25">
      <c r="A66" t="s">
        <v>60</v>
      </c>
    </row>
    <row r="67" spans="1:3" x14ac:dyDescent="0.25">
      <c r="A67" t="s">
        <v>63</v>
      </c>
      <c r="B67" s="58" t="s">
        <v>94</v>
      </c>
      <c r="C67" s="58"/>
    </row>
    <row r="68" spans="1:3" x14ac:dyDescent="0.25">
      <c r="B68" s="21">
        <f>B24+C24+D24+E24+F24+G24</f>
        <v>15929</v>
      </c>
    </row>
    <row r="69" spans="1:3" x14ac:dyDescent="0.25">
      <c r="A69" t="s">
        <v>64</v>
      </c>
      <c r="B69" s="58" t="s">
        <v>95</v>
      </c>
      <c r="C69" s="58"/>
    </row>
    <row r="70" spans="1:3" x14ac:dyDescent="0.25">
      <c r="B70" s="22">
        <f>SUM(B24:G24)</f>
        <v>15929</v>
      </c>
    </row>
  </sheetData>
  <mergeCells count="32">
    <mergeCell ref="B67:C67"/>
    <mergeCell ref="B69:C69"/>
    <mergeCell ref="A8:H8"/>
    <mergeCell ref="A10:H10"/>
    <mergeCell ref="A11:H11"/>
    <mergeCell ref="A13:C13"/>
    <mergeCell ref="B54:C54"/>
    <mergeCell ref="B57:C57"/>
    <mergeCell ref="B59:C59"/>
    <mergeCell ref="B62:C62"/>
    <mergeCell ref="B64:C64"/>
    <mergeCell ref="E40:G40"/>
    <mergeCell ref="A18:G18"/>
    <mergeCell ref="B47:C47"/>
    <mergeCell ref="B49:C49"/>
    <mergeCell ref="B52:C52"/>
    <mergeCell ref="E51:F51"/>
    <mergeCell ref="E50:F50"/>
    <mergeCell ref="E47:G48"/>
    <mergeCell ref="A26:B26"/>
    <mergeCell ref="B27:G27"/>
    <mergeCell ref="B28:G28"/>
    <mergeCell ref="B30:G30"/>
    <mergeCell ref="B41:D41"/>
    <mergeCell ref="E41:G41"/>
    <mergeCell ref="B42:D42"/>
    <mergeCell ref="E42:G42"/>
    <mergeCell ref="B43:D43"/>
    <mergeCell ref="E43:G43"/>
    <mergeCell ref="B40:D40"/>
    <mergeCell ref="B39:D39"/>
    <mergeCell ref="E39:G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F857-B288-4072-9104-3BA4899DA174}">
  <dimension ref="A7:R39"/>
  <sheetViews>
    <sheetView workbookViewId="0">
      <selection activeCell="A8" sqref="A8:L8"/>
    </sheetView>
  </sheetViews>
  <sheetFormatPr baseColWidth="10" defaultRowHeight="15" x14ac:dyDescent="0.25"/>
  <cols>
    <col min="1" max="1" width="20" bestFit="1" customWidth="1"/>
    <col min="2" max="3" width="11.5703125" bestFit="1" customWidth="1"/>
    <col min="4" max="4" width="14.42578125" bestFit="1" customWidth="1"/>
    <col min="5" max="5" width="7.7109375" bestFit="1" customWidth="1"/>
    <col min="6" max="6" width="12.5703125" bestFit="1" customWidth="1"/>
    <col min="7" max="7" width="9.140625" bestFit="1" customWidth="1"/>
    <col min="8" max="8" width="22.28515625" bestFit="1" customWidth="1"/>
    <col min="9" max="9" width="6.42578125" customWidth="1"/>
    <col min="10" max="10" width="15.5703125" bestFit="1" customWidth="1"/>
    <col min="11" max="11" width="3" bestFit="1" customWidth="1"/>
    <col min="13" max="13" width="16.85546875" customWidth="1"/>
    <col min="14" max="14" width="11.5703125" bestFit="1" customWidth="1"/>
    <col min="15" max="15" width="2.7109375" bestFit="1" customWidth="1"/>
    <col min="16" max="16" width="3" bestFit="1" customWidth="1"/>
    <col min="18" max="18" width="21.7109375" customWidth="1"/>
  </cols>
  <sheetData>
    <row r="7" spans="1:13" ht="15.75" thickBot="1" x14ac:dyDescent="0.3">
      <c r="M7" s="19"/>
    </row>
    <row r="8" spans="1:13" ht="16.5" thickTop="1" thickBot="1" x14ac:dyDescent="0.3">
      <c r="A8" s="78" t="s">
        <v>169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</row>
    <row r="9" spans="1:13" ht="15.75" thickTop="1" x14ac:dyDescent="0.25"/>
    <row r="10" spans="1:13" x14ac:dyDescent="0.25">
      <c r="A10" s="81" t="s">
        <v>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3" x14ac:dyDescent="0.25">
      <c r="A11" s="81" t="s">
        <v>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3" spans="1:13" x14ac:dyDescent="0.25">
      <c r="A13" s="82" t="s">
        <v>103</v>
      </c>
      <c r="B13" s="83"/>
      <c r="C13" s="84"/>
    </row>
    <row r="14" spans="1:13" x14ac:dyDescent="0.25">
      <c r="A14" s="89" t="s">
        <v>170</v>
      </c>
      <c r="B14" s="89"/>
      <c r="C14" s="89"/>
      <c r="D14" s="89"/>
    </row>
    <row r="16" spans="1:13" x14ac:dyDescent="0.25">
      <c r="A16" s="90" t="s">
        <v>282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8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9" spans="1:18" x14ac:dyDescent="0.25">
      <c r="A19" s="86" t="s">
        <v>49</v>
      </c>
      <c r="B19" s="87"/>
      <c r="C19" s="87"/>
      <c r="D19" s="87"/>
      <c r="E19" s="87"/>
      <c r="F19" s="87"/>
      <c r="G19" s="87"/>
      <c r="H19" s="87"/>
    </row>
    <row r="20" spans="1:18" x14ac:dyDescent="0.25">
      <c r="A20" s="35" t="s">
        <v>105</v>
      </c>
      <c r="B20" s="35" t="s">
        <v>106</v>
      </c>
      <c r="C20" s="35" t="s">
        <v>107</v>
      </c>
      <c r="D20" s="35" t="s">
        <v>5</v>
      </c>
      <c r="E20" s="35" t="s">
        <v>133</v>
      </c>
      <c r="F20" s="35" t="s">
        <v>171</v>
      </c>
      <c r="G20" s="35" t="s">
        <v>172</v>
      </c>
      <c r="H20" s="35"/>
    </row>
    <row r="21" spans="1:18" x14ac:dyDescent="0.25">
      <c r="A21" t="s">
        <v>108</v>
      </c>
      <c r="B21" t="s">
        <v>117</v>
      </c>
      <c r="C21" s="31">
        <v>1800</v>
      </c>
      <c r="D21" t="s">
        <v>130</v>
      </c>
      <c r="E21" s="23" t="s">
        <v>134</v>
      </c>
      <c r="F21" s="36" t="s">
        <v>173</v>
      </c>
      <c r="G21" s="41">
        <f t="shared" ref="G21:G34" si="0">IF(F21="S",C21*2%,0)</f>
        <v>36</v>
      </c>
      <c r="H21" s="38" t="s">
        <v>175</v>
      </c>
      <c r="J21" s="66" t="s">
        <v>136</v>
      </c>
      <c r="K21" s="66"/>
    </row>
    <row r="22" spans="1:18" x14ac:dyDescent="0.25">
      <c r="A22" t="s">
        <v>109</v>
      </c>
      <c r="B22" t="s">
        <v>117</v>
      </c>
      <c r="C22" s="31">
        <v>1800</v>
      </c>
      <c r="D22" t="s">
        <v>131</v>
      </c>
      <c r="E22" s="23" t="s">
        <v>135</v>
      </c>
      <c r="F22" s="36" t="s">
        <v>173</v>
      </c>
      <c r="G22" s="41">
        <f t="shared" si="0"/>
        <v>36</v>
      </c>
      <c r="H22" s="38" t="s">
        <v>176</v>
      </c>
      <c r="J22" s="2">
        <f>COUNTA(A21:A34)</f>
        <v>14</v>
      </c>
      <c r="K22" s="51" t="s">
        <v>137</v>
      </c>
      <c r="L22" s="39"/>
      <c r="M22" s="39"/>
    </row>
    <row r="23" spans="1:18" x14ac:dyDescent="0.25">
      <c r="A23" t="s">
        <v>110</v>
      </c>
      <c r="B23" t="s">
        <v>118</v>
      </c>
      <c r="C23" s="31">
        <v>2000</v>
      </c>
      <c r="D23" t="s">
        <v>132</v>
      </c>
      <c r="E23" s="23" t="s">
        <v>134</v>
      </c>
      <c r="F23" s="36" t="s">
        <v>174</v>
      </c>
      <c r="G23" s="41">
        <f t="shared" si="0"/>
        <v>0</v>
      </c>
      <c r="H23" s="38" t="s">
        <v>177</v>
      </c>
    </row>
    <row r="24" spans="1:18" x14ac:dyDescent="0.25">
      <c r="A24" t="s">
        <v>111</v>
      </c>
      <c r="B24" t="s">
        <v>119</v>
      </c>
      <c r="C24" s="31">
        <v>1200</v>
      </c>
      <c r="D24" t="s">
        <v>132</v>
      </c>
      <c r="E24" s="23" t="s">
        <v>135</v>
      </c>
      <c r="F24" s="36" t="s">
        <v>174</v>
      </c>
      <c r="G24" s="41">
        <f t="shared" si="0"/>
        <v>0</v>
      </c>
      <c r="H24" s="38" t="s">
        <v>178</v>
      </c>
      <c r="J24" s="66" t="s">
        <v>138</v>
      </c>
      <c r="K24" s="66"/>
      <c r="L24" s="66"/>
      <c r="M24" s="66"/>
      <c r="N24" s="66" t="s">
        <v>162</v>
      </c>
      <c r="O24" s="66"/>
      <c r="P24" s="66"/>
      <c r="Q24" s="66"/>
      <c r="R24" s="66"/>
    </row>
    <row r="25" spans="1:18" x14ac:dyDescent="0.25">
      <c r="A25" t="s">
        <v>112</v>
      </c>
      <c r="B25" t="s">
        <v>120</v>
      </c>
      <c r="C25" s="31">
        <v>2200</v>
      </c>
      <c r="D25" t="s">
        <v>131</v>
      </c>
      <c r="E25" s="23" t="s">
        <v>135</v>
      </c>
      <c r="F25" s="36" t="s">
        <v>173</v>
      </c>
      <c r="G25" s="41">
        <f t="shared" si="0"/>
        <v>44</v>
      </c>
      <c r="H25" s="38" t="s">
        <v>179</v>
      </c>
      <c r="J25" t="s">
        <v>119</v>
      </c>
      <c r="K25" s="2">
        <f>COUNTIF($B$21:$B$34,J25)</f>
        <v>2</v>
      </c>
      <c r="L25" s="88" t="s">
        <v>139</v>
      </c>
      <c r="M25" s="88"/>
      <c r="N25" s="40">
        <f t="shared" ref="N25:N32" si="1">SUMIF($B$21:$B$34,J25,$C$21:$C$34)</f>
        <v>2400</v>
      </c>
      <c r="O25" s="58" t="s">
        <v>154</v>
      </c>
      <c r="P25" s="58"/>
      <c r="Q25" s="58"/>
      <c r="R25" s="58"/>
    </row>
    <row r="26" spans="1:18" x14ac:dyDescent="0.25">
      <c r="A26" t="s">
        <v>113</v>
      </c>
      <c r="B26" t="s">
        <v>119</v>
      </c>
      <c r="C26" s="31">
        <v>1200</v>
      </c>
      <c r="D26" t="s">
        <v>130</v>
      </c>
      <c r="E26" s="23" t="s">
        <v>135</v>
      </c>
      <c r="F26" s="36" t="s">
        <v>174</v>
      </c>
      <c r="G26" s="41">
        <f t="shared" si="0"/>
        <v>0</v>
      </c>
      <c r="H26" s="38" t="s">
        <v>180</v>
      </c>
      <c r="J26" t="s">
        <v>122</v>
      </c>
      <c r="K26" s="2">
        <f t="shared" ref="K26:K32" si="2">COUNTIF($B$21:$B$34,J26)</f>
        <v>3</v>
      </c>
      <c r="L26" s="88" t="s">
        <v>140</v>
      </c>
      <c r="M26" s="88"/>
      <c r="N26" s="40">
        <f t="shared" si="1"/>
        <v>4500</v>
      </c>
      <c r="O26" s="58" t="s">
        <v>155</v>
      </c>
      <c r="P26" s="58"/>
      <c r="Q26" s="58"/>
      <c r="R26" s="58"/>
    </row>
    <row r="27" spans="1:18" x14ac:dyDescent="0.25">
      <c r="A27" t="s">
        <v>114</v>
      </c>
      <c r="B27" t="s">
        <v>121</v>
      </c>
      <c r="C27" s="31">
        <v>1200</v>
      </c>
      <c r="D27" t="s">
        <v>131</v>
      </c>
      <c r="E27" s="23" t="s">
        <v>135</v>
      </c>
      <c r="F27" s="36" t="s">
        <v>173</v>
      </c>
      <c r="G27" s="41">
        <f t="shared" si="0"/>
        <v>24</v>
      </c>
      <c r="H27" s="38" t="s">
        <v>181</v>
      </c>
      <c r="J27" t="s">
        <v>129</v>
      </c>
      <c r="K27" s="2">
        <f t="shared" si="2"/>
        <v>1</v>
      </c>
      <c r="L27" s="88" t="s">
        <v>141</v>
      </c>
      <c r="M27" s="88"/>
      <c r="N27" s="40">
        <f t="shared" si="1"/>
        <v>1500</v>
      </c>
      <c r="O27" s="58" t="s">
        <v>156</v>
      </c>
      <c r="P27" s="58"/>
      <c r="Q27" s="58"/>
      <c r="R27" s="58"/>
    </row>
    <row r="28" spans="1:18" x14ac:dyDescent="0.25">
      <c r="A28" t="s">
        <v>115</v>
      </c>
      <c r="B28" t="s">
        <v>122</v>
      </c>
      <c r="C28" s="31">
        <v>1500</v>
      </c>
      <c r="D28" t="s">
        <v>131</v>
      </c>
      <c r="E28" s="23" t="s">
        <v>134</v>
      </c>
      <c r="F28" s="36" t="s">
        <v>174</v>
      </c>
      <c r="G28" s="41">
        <f t="shared" si="0"/>
        <v>0</v>
      </c>
      <c r="H28" s="38" t="s">
        <v>182</v>
      </c>
      <c r="J28" t="s">
        <v>121</v>
      </c>
      <c r="K28" s="2">
        <f t="shared" si="2"/>
        <v>2</v>
      </c>
      <c r="L28" s="88" t="s">
        <v>142</v>
      </c>
      <c r="M28" s="88"/>
      <c r="N28" s="40">
        <f t="shared" si="1"/>
        <v>2400</v>
      </c>
      <c r="O28" s="58" t="s">
        <v>157</v>
      </c>
      <c r="P28" s="58"/>
      <c r="Q28" s="58"/>
      <c r="R28" s="58"/>
    </row>
    <row r="29" spans="1:18" x14ac:dyDescent="0.25">
      <c r="A29" t="s">
        <v>116</v>
      </c>
      <c r="B29" t="s">
        <v>122</v>
      </c>
      <c r="C29" s="31">
        <v>1500</v>
      </c>
      <c r="D29" t="s">
        <v>130</v>
      </c>
      <c r="E29" s="23" t="s">
        <v>134</v>
      </c>
      <c r="F29" s="36" t="s">
        <v>174</v>
      </c>
      <c r="G29" s="41">
        <f t="shared" si="0"/>
        <v>0</v>
      </c>
      <c r="H29" s="38" t="s">
        <v>183</v>
      </c>
      <c r="J29" t="s">
        <v>125</v>
      </c>
      <c r="K29" s="2">
        <f t="shared" si="2"/>
        <v>1</v>
      </c>
      <c r="L29" s="88" t="s">
        <v>143</v>
      </c>
      <c r="M29" s="88"/>
      <c r="N29" s="40">
        <f t="shared" si="1"/>
        <v>1400</v>
      </c>
      <c r="O29" s="58" t="s">
        <v>158</v>
      </c>
      <c r="P29" s="58"/>
      <c r="Q29" s="58"/>
      <c r="R29" s="58"/>
    </row>
    <row r="30" spans="1:18" x14ac:dyDescent="0.25">
      <c r="A30" t="s">
        <v>123</v>
      </c>
      <c r="B30" t="s">
        <v>121</v>
      </c>
      <c r="C30" s="31">
        <v>1200</v>
      </c>
      <c r="D30" t="s">
        <v>132</v>
      </c>
      <c r="E30" s="23" t="s">
        <v>135</v>
      </c>
      <c r="F30" s="36" t="s">
        <v>174</v>
      </c>
      <c r="G30" s="41">
        <f t="shared" si="0"/>
        <v>0</v>
      </c>
      <c r="H30" s="38" t="s">
        <v>184</v>
      </c>
      <c r="J30" t="s">
        <v>117</v>
      </c>
      <c r="K30" s="2">
        <f t="shared" si="2"/>
        <v>2</v>
      </c>
      <c r="L30" s="88" t="s">
        <v>144</v>
      </c>
      <c r="M30" s="88"/>
      <c r="N30" s="40">
        <f t="shared" si="1"/>
        <v>3600</v>
      </c>
      <c r="O30" s="58" t="s">
        <v>159</v>
      </c>
      <c r="P30" s="58"/>
      <c r="Q30" s="58"/>
      <c r="R30" s="58"/>
    </row>
    <row r="31" spans="1:18" x14ac:dyDescent="0.25">
      <c r="A31" t="s">
        <v>124</v>
      </c>
      <c r="B31" t="s">
        <v>125</v>
      </c>
      <c r="C31" s="31">
        <v>1400</v>
      </c>
      <c r="D31" t="s">
        <v>131</v>
      </c>
      <c r="E31" s="23" t="s">
        <v>135</v>
      </c>
      <c r="F31" s="36" t="s">
        <v>173</v>
      </c>
      <c r="G31" s="41">
        <f t="shared" si="0"/>
        <v>28</v>
      </c>
      <c r="H31" s="38" t="s">
        <v>185</v>
      </c>
      <c r="J31" t="s">
        <v>118</v>
      </c>
      <c r="K31" s="2">
        <f t="shared" si="2"/>
        <v>2</v>
      </c>
      <c r="L31" s="88" t="s">
        <v>145</v>
      </c>
      <c r="M31" s="88"/>
      <c r="N31" s="40">
        <f t="shared" si="1"/>
        <v>4000</v>
      </c>
      <c r="O31" s="58" t="s">
        <v>160</v>
      </c>
      <c r="P31" s="58"/>
      <c r="Q31" s="58"/>
      <c r="R31" s="58"/>
    </row>
    <row r="32" spans="1:18" x14ac:dyDescent="0.25">
      <c r="A32" t="s">
        <v>126</v>
      </c>
      <c r="B32" t="s">
        <v>122</v>
      </c>
      <c r="C32" s="31">
        <v>1500</v>
      </c>
      <c r="D32" t="s">
        <v>130</v>
      </c>
      <c r="E32" s="23" t="s">
        <v>135</v>
      </c>
      <c r="F32" s="36" t="s">
        <v>173</v>
      </c>
      <c r="G32" s="41">
        <f t="shared" si="0"/>
        <v>30</v>
      </c>
      <c r="H32" s="38" t="s">
        <v>186</v>
      </c>
      <c r="J32" t="s">
        <v>120</v>
      </c>
      <c r="K32" s="2">
        <f t="shared" si="2"/>
        <v>1</v>
      </c>
      <c r="L32" s="88" t="s">
        <v>146</v>
      </c>
      <c r="M32" s="88"/>
      <c r="N32" s="40">
        <f t="shared" si="1"/>
        <v>2200</v>
      </c>
      <c r="O32" s="58" t="s">
        <v>161</v>
      </c>
      <c r="P32" s="58"/>
      <c r="Q32" s="58"/>
      <c r="R32" s="58"/>
    </row>
    <row r="33" spans="1:18" x14ac:dyDescent="0.25">
      <c r="A33" t="s">
        <v>127</v>
      </c>
      <c r="B33" t="s">
        <v>118</v>
      </c>
      <c r="C33" s="31">
        <v>2000</v>
      </c>
      <c r="D33" t="s">
        <v>132</v>
      </c>
      <c r="E33" s="23" t="s">
        <v>134</v>
      </c>
      <c r="F33" s="36" t="s">
        <v>174</v>
      </c>
      <c r="G33" s="41">
        <f t="shared" si="0"/>
        <v>0</v>
      </c>
      <c r="H33" s="38" t="s">
        <v>187</v>
      </c>
      <c r="J33" t="s">
        <v>147</v>
      </c>
      <c r="K33" s="6">
        <f>SUM(K25:K32)</f>
        <v>14</v>
      </c>
      <c r="L33" s="88" t="s">
        <v>148</v>
      </c>
      <c r="M33" s="88"/>
      <c r="N33" s="40">
        <f>SUM(N25:N32)</f>
        <v>22000</v>
      </c>
      <c r="O33" s="58" t="s">
        <v>166</v>
      </c>
      <c r="P33" s="58"/>
      <c r="Q33" s="58"/>
      <c r="R33" s="58"/>
    </row>
    <row r="34" spans="1:18" x14ac:dyDescent="0.25">
      <c r="A34" t="s">
        <v>128</v>
      </c>
      <c r="B34" t="s">
        <v>129</v>
      </c>
      <c r="C34" s="31">
        <v>1500</v>
      </c>
      <c r="D34" t="s">
        <v>131</v>
      </c>
      <c r="E34" s="23" t="s">
        <v>135</v>
      </c>
      <c r="F34" s="36" t="s">
        <v>173</v>
      </c>
      <c r="G34" s="41">
        <f t="shared" si="0"/>
        <v>30</v>
      </c>
      <c r="H34" s="38" t="s">
        <v>188</v>
      </c>
    </row>
    <row r="35" spans="1:18" x14ac:dyDescent="0.25">
      <c r="A35" t="s">
        <v>168</v>
      </c>
      <c r="C35" s="31">
        <f>SUM(C21:C34)</f>
        <v>22000</v>
      </c>
      <c r="J35" s="66" t="s">
        <v>149</v>
      </c>
      <c r="K35" s="66"/>
      <c r="L35" s="66"/>
      <c r="M35" s="66"/>
      <c r="O35" s="66" t="s">
        <v>167</v>
      </c>
      <c r="P35" s="66"/>
      <c r="Q35" s="66"/>
      <c r="R35" s="66"/>
    </row>
    <row r="36" spans="1:18" x14ac:dyDescent="0.25">
      <c r="J36" t="s">
        <v>130</v>
      </c>
      <c r="K36" s="2">
        <f>COUNTIF($D$21:$D$34,J36)</f>
        <v>4</v>
      </c>
      <c r="L36" s="88" t="s">
        <v>150</v>
      </c>
      <c r="M36" s="88"/>
      <c r="O36" s="36" t="s">
        <v>134</v>
      </c>
      <c r="P36" s="2">
        <f>COUNTIF(E21:E34,O36)</f>
        <v>5</v>
      </c>
      <c r="Q36" s="88" t="s">
        <v>163</v>
      </c>
      <c r="R36" s="88"/>
    </row>
    <row r="37" spans="1:18" x14ac:dyDescent="0.25">
      <c r="J37" t="s">
        <v>131</v>
      </c>
      <c r="K37" s="2">
        <f>COUNTIF($D$21:$D$34,J37)</f>
        <v>6</v>
      </c>
      <c r="L37" s="88" t="s">
        <v>151</v>
      </c>
      <c r="M37" s="88"/>
      <c r="O37" s="36" t="s">
        <v>135</v>
      </c>
      <c r="P37" s="2">
        <f>COUNTIF(E21:E34,O37)</f>
        <v>9</v>
      </c>
      <c r="Q37" s="88" t="s">
        <v>164</v>
      </c>
      <c r="R37" s="88"/>
    </row>
    <row r="38" spans="1:18" x14ac:dyDescent="0.25">
      <c r="J38" t="s">
        <v>132</v>
      </c>
      <c r="K38" s="2">
        <f>COUNTIF($D$21:$D$34,J38)</f>
        <v>4</v>
      </c>
      <c r="L38" s="88" t="s">
        <v>152</v>
      </c>
      <c r="M38" s="88"/>
      <c r="P38" s="2">
        <f>SUM(P36:P37)</f>
        <v>14</v>
      </c>
      <c r="Q38" s="88" t="s">
        <v>165</v>
      </c>
      <c r="R38" s="88"/>
    </row>
    <row r="39" spans="1:18" x14ac:dyDescent="0.25">
      <c r="J39" t="s">
        <v>147</v>
      </c>
      <c r="K39" s="2">
        <f>SUM(K36:K38)</f>
        <v>14</v>
      </c>
      <c r="L39" s="88" t="s">
        <v>153</v>
      </c>
      <c r="M39" s="88"/>
    </row>
  </sheetData>
  <mergeCells count="37">
    <mergeCell ref="N24:R24"/>
    <mergeCell ref="L27:M27"/>
    <mergeCell ref="L28:M28"/>
    <mergeCell ref="A16:L17"/>
    <mergeCell ref="Q36:R36"/>
    <mergeCell ref="Q37:R37"/>
    <mergeCell ref="Q38:R38"/>
    <mergeCell ref="O33:R33"/>
    <mergeCell ref="L36:M36"/>
    <mergeCell ref="L37:M37"/>
    <mergeCell ref="L38:M38"/>
    <mergeCell ref="O35:R35"/>
    <mergeCell ref="J35:M35"/>
    <mergeCell ref="O30:R30"/>
    <mergeCell ref="O31:R31"/>
    <mergeCell ref="O32:R32"/>
    <mergeCell ref="L29:M29"/>
    <mergeCell ref="L30:M30"/>
    <mergeCell ref="L31:M31"/>
    <mergeCell ref="L32:M32"/>
    <mergeCell ref="O25:R25"/>
    <mergeCell ref="O26:R26"/>
    <mergeCell ref="O27:R27"/>
    <mergeCell ref="O28:R28"/>
    <mergeCell ref="O29:R29"/>
    <mergeCell ref="A8:L8"/>
    <mergeCell ref="A10:L10"/>
    <mergeCell ref="A11:L11"/>
    <mergeCell ref="A13:C13"/>
    <mergeCell ref="L39:M39"/>
    <mergeCell ref="L33:M33"/>
    <mergeCell ref="L25:M25"/>
    <mergeCell ref="L26:M26"/>
    <mergeCell ref="J21:K21"/>
    <mergeCell ref="A14:D14"/>
    <mergeCell ref="J24:M24"/>
    <mergeCell ref="A19:H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CF0D-50CE-4993-B818-C4F9414D18AD}">
  <dimension ref="A7:K44"/>
  <sheetViews>
    <sheetView workbookViewId="0">
      <selection activeCell="A8" sqref="A8:J8"/>
    </sheetView>
  </sheetViews>
  <sheetFormatPr baseColWidth="10" defaultRowHeight="15" x14ac:dyDescent="0.25"/>
  <cols>
    <col min="1" max="1" width="19.7109375" customWidth="1"/>
    <col min="2" max="2" width="16.42578125" bestFit="1" customWidth="1"/>
    <col min="3" max="3" width="12.5703125" bestFit="1" customWidth="1"/>
    <col min="4" max="4" width="22.28515625" bestFit="1" customWidth="1"/>
    <col min="5" max="5" width="33.7109375" bestFit="1" customWidth="1"/>
    <col min="6" max="6" width="57.42578125" bestFit="1" customWidth="1"/>
    <col min="7" max="7" width="11.140625" customWidth="1"/>
    <col min="8" max="8" width="16.5703125" bestFit="1" customWidth="1"/>
    <col min="9" max="9" width="14.42578125" customWidth="1"/>
    <col min="10" max="10" width="6.5703125" customWidth="1"/>
    <col min="11" max="11" width="5.85546875" customWidth="1"/>
  </cols>
  <sheetData>
    <row r="7" spans="1:10" ht="15.75" thickBot="1" x14ac:dyDescent="0.3"/>
    <row r="8" spans="1:10" ht="16.5" thickTop="1" thickBot="1" x14ac:dyDescent="0.3">
      <c r="A8" s="78" t="s">
        <v>200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ht="15.75" thickTop="1" x14ac:dyDescent="0.25"/>
    <row r="10" spans="1:10" x14ac:dyDescent="0.25">
      <c r="A10" s="81" t="s">
        <v>4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x14ac:dyDescent="0.25">
      <c r="A11" s="81" t="s">
        <v>3</v>
      </c>
      <c r="B11" s="81"/>
      <c r="C11" s="81"/>
      <c r="D11" s="81"/>
      <c r="E11" s="81"/>
      <c r="F11" s="81"/>
      <c r="G11" s="81"/>
      <c r="H11" s="81"/>
      <c r="I11" s="81"/>
      <c r="J11" s="81"/>
    </row>
    <row r="13" spans="1:10" x14ac:dyDescent="0.25">
      <c r="A13" s="82" t="s">
        <v>103</v>
      </c>
      <c r="B13" s="83"/>
      <c r="C13" s="84"/>
    </row>
    <row r="14" spans="1:10" x14ac:dyDescent="0.25">
      <c r="A14" s="89" t="s">
        <v>199</v>
      </c>
      <c r="B14" s="89"/>
      <c r="C14" s="89"/>
      <c r="D14" s="89"/>
    </row>
    <row r="15" spans="1:10" x14ac:dyDescent="0.25">
      <c r="A15" s="48"/>
      <c r="B15" s="48"/>
      <c r="C15" s="48"/>
      <c r="D15" s="48"/>
    </row>
    <row r="16" spans="1:10" x14ac:dyDescent="0.25">
      <c r="A16" s="96" t="s">
        <v>284</v>
      </c>
      <c r="B16" s="96"/>
      <c r="C16" s="96"/>
      <c r="D16" s="96"/>
      <c r="E16" s="96"/>
      <c r="F16" s="96"/>
      <c r="G16" s="96"/>
      <c r="H16" s="96"/>
      <c r="I16" s="96"/>
    </row>
    <row r="17" spans="1:11" x14ac:dyDescent="0.25">
      <c r="A17" t="s">
        <v>283</v>
      </c>
    </row>
    <row r="19" spans="1:11" x14ac:dyDescent="0.25">
      <c r="A19" s="94" t="s">
        <v>49</v>
      </c>
      <c r="B19" s="95"/>
      <c r="C19" s="95"/>
      <c r="D19" s="95"/>
      <c r="E19" s="95"/>
      <c r="F19" s="95"/>
      <c r="G19" s="95"/>
      <c r="H19" s="95"/>
      <c r="I19" s="95"/>
    </row>
    <row r="20" spans="1:11" ht="30" x14ac:dyDescent="0.25">
      <c r="A20" s="49" t="s">
        <v>105</v>
      </c>
      <c r="B20" s="49" t="s">
        <v>197</v>
      </c>
      <c r="C20" s="49" t="s">
        <v>198</v>
      </c>
      <c r="D20" s="49" t="s">
        <v>201</v>
      </c>
      <c r="E20" s="49" t="s">
        <v>209</v>
      </c>
      <c r="F20" s="50" t="s">
        <v>1</v>
      </c>
      <c r="G20" s="49" t="s">
        <v>214</v>
      </c>
      <c r="H20" s="98" t="s">
        <v>1</v>
      </c>
      <c r="I20" s="99"/>
      <c r="J20" s="99"/>
      <c r="K20" s="99"/>
    </row>
    <row r="21" spans="1:11" x14ac:dyDescent="0.25">
      <c r="A21" t="s">
        <v>108</v>
      </c>
      <c r="B21" t="s">
        <v>203</v>
      </c>
      <c r="C21" t="s">
        <v>204</v>
      </c>
      <c r="D21" t="s">
        <v>202</v>
      </c>
      <c r="E21" s="2" t="str">
        <f>A21&amp;" "&amp;B21&amp;" "&amp;C21</f>
        <v>Fernando Jimenez Avila</v>
      </c>
      <c r="F21" s="7" t="s">
        <v>215</v>
      </c>
      <c r="G21" s="2" t="str">
        <f>IF(LEN(D21)=18,"Correcto","Incorrecto")</f>
        <v>Correcto</v>
      </c>
      <c r="H21" s="91" t="s">
        <v>216</v>
      </c>
      <c r="I21" s="100"/>
      <c r="J21" s="100"/>
      <c r="K21" s="100"/>
    </row>
    <row r="22" spans="1:11" x14ac:dyDescent="0.25">
      <c r="A22" t="s">
        <v>205</v>
      </c>
      <c r="B22" t="s">
        <v>206</v>
      </c>
      <c r="C22" t="s">
        <v>207</v>
      </c>
      <c r="D22" t="s">
        <v>208</v>
      </c>
      <c r="E22" s="2" t="str">
        <f>A22&amp;" "&amp;B22&amp;" "&amp;C22</f>
        <v>Fernanda Pinar Del Río</v>
      </c>
      <c r="F22" s="7" t="s">
        <v>218</v>
      </c>
      <c r="G22" s="2" t="str">
        <f>IF(LEN(D22)=18,"Correcto","Incorrecto")</f>
        <v>Correcto</v>
      </c>
      <c r="H22" s="91" t="s">
        <v>230</v>
      </c>
      <c r="I22" s="100"/>
      <c r="J22" s="100"/>
      <c r="K22" s="100"/>
    </row>
    <row r="23" spans="1:11" x14ac:dyDescent="0.25">
      <c r="A23" t="s">
        <v>210</v>
      </c>
      <c r="B23" t="s">
        <v>211</v>
      </c>
      <c r="C23" t="s">
        <v>212</v>
      </c>
      <c r="D23" t="s">
        <v>213</v>
      </c>
      <c r="E23" s="2" t="str">
        <f>A23&amp;" "&amp;B23&amp;" "&amp;C23</f>
        <v>Maria de los Angeles Aldana De Alba</v>
      </c>
      <c r="F23" s="7" t="s">
        <v>219</v>
      </c>
      <c r="G23" s="2" t="str">
        <f>IF(LEN(D23)=18,"Correcto","Incorrecto")</f>
        <v>Correcto</v>
      </c>
      <c r="H23" s="91" t="s">
        <v>231</v>
      </c>
      <c r="I23" s="100"/>
      <c r="J23" s="100"/>
      <c r="K23" s="100"/>
    </row>
    <row r="24" spans="1:11" x14ac:dyDescent="0.25">
      <c r="A24" t="s">
        <v>222</v>
      </c>
      <c r="B24" t="s">
        <v>223</v>
      </c>
      <c r="C24" t="s">
        <v>224</v>
      </c>
      <c r="D24" t="s">
        <v>227</v>
      </c>
      <c r="E24" s="6" t="str">
        <f>_xlfn.CONCAT(A24," ",B24," ",C24)</f>
        <v>Rolando Mota Del Campo</v>
      </c>
      <c r="F24" s="7" t="s">
        <v>220</v>
      </c>
      <c r="G24" s="2" t="str">
        <f>IF(LEN(D24)=18,"Correcto","Incorrecto")</f>
        <v>Correcto</v>
      </c>
      <c r="H24" s="91" t="s">
        <v>232</v>
      </c>
      <c r="I24" s="100"/>
      <c r="J24" s="100"/>
      <c r="K24" s="100"/>
    </row>
    <row r="25" spans="1:11" x14ac:dyDescent="0.25">
      <c r="A25" t="s">
        <v>225</v>
      </c>
      <c r="B25" t="s">
        <v>226</v>
      </c>
      <c r="C25" t="s">
        <v>224</v>
      </c>
      <c r="D25" t="s">
        <v>228</v>
      </c>
      <c r="E25" s="6" t="str">
        <f t="shared" ref="E25" si="0">_xlfn.CONCAT(A25," ",B25," ",C25)</f>
        <v>Zoila Primera Del Campo</v>
      </c>
      <c r="F25" s="7" t="s">
        <v>221</v>
      </c>
      <c r="G25" s="2" t="str">
        <f>IF(LEN(D25)=18,"Correcto","Incorrecto")</f>
        <v>Incorrecto</v>
      </c>
      <c r="H25" s="91" t="s">
        <v>233</v>
      </c>
      <c r="I25" s="100"/>
      <c r="J25" s="100"/>
      <c r="K25" s="100"/>
    </row>
    <row r="26" spans="1:11" x14ac:dyDescent="0.25">
      <c r="A26" s="97" t="s">
        <v>229</v>
      </c>
      <c r="B26" s="97"/>
      <c r="C26" s="97"/>
      <c r="D26" s="97"/>
      <c r="F26" s="1"/>
      <c r="G26" s="101" t="s">
        <v>234</v>
      </c>
      <c r="H26" s="101"/>
      <c r="I26" s="101"/>
      <c r="J26" s="101"/>
      <c r="K26" s="101"/>
    </row>
    <row r="27" spans="1:11" x14ac:dyDescent="0.25">
      <c r="F27" s="1"/>
      <c r="G27" s="101"/>
      <c r="H27" s="101"/>
      <c r="I27" s="101"/>
      <c r="J27" s="101"/>
      <c r="K27" s="101"/>
    </row>
    <row r="28" spans="1:11" x14ac:dyDescent="0.25">
      <c r="F28" s="1"/>
      <c r="G28" s="101"/>
      <c r="H28" s="101"/>
      <c r="I28" s="101"/>
      <c r="J28" s="101"/>
      <c r="K28" s="101"/>
    </row>
    <row r="30" spans="1:11" ht="45" x14ac:dyDescent="0.25">
      <c r="A30" s="49" t="s">
        <v>235</v>
      </c>
      <c r="B30" s="50" t="s">
        <v>1</v>
      </c>
      <c r="C30" s="49" t="s">
        <v>240</v>
      </c>
      <c r="D30" s="50" t="s">
        <v>1</v>
      </c>
      <c r="E30" s="49" t="s">
        <v>252</v>
      </c>
      <c r="F30" s="50" t="s">
        <v>1</v>
      </c>
      <c r="G30" s="49" t="s">
        <v>133</v>
      </c>
      <c r="H30" s="92" t="s">
        <v>1</v>
      </c>
      <c r="I30" s="93"/>
    </row>
    <row r="31" spans="1:11" x14ac:dyDescent="0.25">
      <c r="A31" s="2">
        <f>LEN(E21)</f>
        <v>22</v>
      </c>
      <c r="B31" s="7" t="s">
        <v>217</v>
      </c>
      <c r="C31" s="2" t="str">
        <f>MID(D21,1,10)</f>
        <v>JIAF771121</v>
      </c>
      <c r="D31" s="5" t="s">
        <v>241</v>
      </c>
      <c r="E31" s="52" t="str">
        <f>MID(D21,9,2)&amp;"/"&amp;MID(D21,7,2)&amp;"/"&amp;MID(D21,5,2)</f>
        <v>21/11/77</v>
      </c>
      <c r="F31" s="5" t="s">
        <v>253</v>
      </c>
      <c r="G31" s="52" t="str">
        <f>MID(D21,11,1)</f>
        <v>H</v>
      </c>
      <c r="H31" s="91" t="s">
        <v>247</v>
      </c>
      <c r="I31" s="88"/>
    </row>
    <row r="32" spans="1:11" x14ac:dyDescent="0.25">
      <c r="A32" s="2">
        <f>LEN(E22)</f>
        <v>22</v>
      </c>
      <c r="B32" s="7" t="s">
        <v>236</v>
      </c>
      <c r="C32" s="2" t="str">
        <f>MID(D22,1,10)</f>
        <v>RIPF840215</v>
      </c>
      <c r="D32" s="5" t="s">
        <v>242</v>
      </c>
      <c r="E32" s="52" t="str">
        <f>MID(D22,9,2)&amp;"/"&amp;MID(D22,7,2)&amp;"/"&amp;MID(D22,5,2)</f>
        <v>15/02/84</v>
      </c>
      <c r="F32" s="5" t="s">
        <v>254</v>
      </c>
      <c r="G32" s="52" t="str">
        <f>MID(D22,11,1)</f>
        <v>M</v>
      </c>
      <c r="H32" s="91" t="s">
        <v>248</v>
      </c>
      <c r="I32" s="88"/>
    </row>
    <row r="33" spans="1:9" x14ac:dyDescent="0.25">
      <c r="A33" s="2">
        <f>LEN(E23)</f>
        <v>35</v>
      </c>
      <c r="B33" s="7" t="s">
        <v>237</v>
      </c>
      <c r="C33" s="2" t="str">
        <f>MID(D23,1,10)</f>
        <v>AAAA800717</v>
      </c>
      <c r="D33" s="5" t="s">
        <v>243</v>
      </c>
      <c r="E33" s="52" t="str">
        <f>MID(D23,9,2)&amp;"/"&amp;MID(D23,7,2)&amp;"/"&amp;MID(D23,5,2)</f>
        <v>17/07/80</v>
      </c>
      <c r="F33" s="5" t="s">
        <v>255</v>
      </c>
      <c r="G33" s="52" t="str">
        <f>MID(D23,11,1)</f>
        <v>M</v>
      </c>
      <c r="H33" s="91" t="s">
        <v>249</v>
      </c>
      <c r="I33" s="88"/>
    </row>
    <row r="34" spans="1:9" x14ac:dyDescent="0.25">
      <c r="A34" s="2">
        <f>LEN(E24)</f>
        <v>22</v>
      </c>
      <c r="B34" s="7" t="s">
        <v>238</v>
      </c>
      <c r="C34" s="2" t="str">
        <f>MID(D24,1,10)</f>
        <v>MOCR680106</v>
      </c>
      <c r="D34" s="5" t="s">
        <v>244</v>
      </c>
      <c r="E34" s="52" t="str">
        <f>MID(D24,9,2)&amp;"/"&amp;MID(D24,7,2)&amp;"/"&amp;MID(D24,5,2)</f>
        <v>06/01/68</v>
      </c>
      <c r="F34" s="5" t="s">
        <v>256</v>
      </c>
      <c r="G34" s="52" t="str">
        <f>MID(D24,11,1)</f>
        <v>H</v>
      </c>
      <c r="H34" s="91" t="s">
        <v>250</v>
      </c>
      <c r="I34" s="88"/>
    </row>
    <row r="35" spans="1:9" x14ac:dyDescent="0.25">
      <c r="A35" s="2">
        <f>LEN(E25)</f>
        <v>23</v>
      </c>
      <c r="B35" s="7" t="s">
        <v>239</v>
      </c>
      <c r="C35" s="2" t="str">
        <f>MID(D25,1,10)</f>
        <v>PICZ980221</v>
      </c>
      <c r="D35" s="5" t="s">
        <v>245</v>
      </c>
      <c r="E35" s="52" t="str">
        <f>MID(D25,9,2)&amp;"/"&amp;MID(D25,7,2)&amp;"/"&amp;MID(D25,5,2)</f>
        <v>21/02/98</v>
      </c>
      <c r="F35" s="5" t="s">
        <v>257</v>
      </c>
      <c r="G35" s="52" t="str">
        <f>MID(D25,11,1)</f>
        <v>M</v>
      </c>
      <c r="H35" s="91" t="s">
        <v>251</v>
      </c>
      <c r="I35" s="88"/>
    </row>
    <row r="36" spans="1:9" x14ac:dyDescent="0.25">
      <c r="C36" s="61" t="s">
        <v>246</v>
      </c>
      <c r="D36" s="61"/>
    </row>
    <row r="37" spans="1:9" x14ac:dyDescent="0.25">
      <c r="C37" s="61"/>
      <c r="D37" s="61"/>
    </row>
    <row r="39" spans="1:9" ht="60" x14ac:dyDescent="0.25">
      <c r="A39" s="49" t="s">
        <v>258</v>
      </c>
      <c r="B39" s="50" t="s">
        <v>1</v>
      </c>
      <c r="C39" s="49" t="s">
        <v>264</v>
      </c>
      <c r="D39" s="50" t="s">
        <v>1</v>
      </c>
      <c r="E39" s="49" t="s">
        <v>270</v>
      </c>
      <c r="F39" s="50" t="s">
        <v>1</v>
      </c>
      <c r="G39" s="49" t="s">
        <v>276</v>
      </c>
      <c r="H39" s="50" t="s">
        <v>1</v>
      </c>
    </row>
    <row r="40" spans="1:9" x14ac:dyDescent="0.25">
      <c r="A40" s="52" t="str">
        <f>LEFT(A21)</f>
        <v>F</v>
      </c>
      <c r="B40" s="53" t="s">
        <v>259</v>
      </c>
      <c r="C40" s="52" t="str">
        <f>RIGHT(A21)</f>
        <v>o</v>
      </c>
      <c r="D40" s="53" t="s">
        <v>265</v>
      </c>
      <c r="E40" s="52" t="str">
        <f>LEFT(E21,3)</f>
        <v>Fer</v>
      </c>
      <c r="F40" s="53" t="s">
        <v>271</v>
      </c>
      <c r="G40" s="52" t="str">
        <f>RIGHT(A21,2)</f>
        <v>do</v>
      </c>
      <c r="H40" s="53" t="s">
        <v>277</v>
      </c>
    </row>
    <row r="41" spans="1:9" x14ac:dyDescent="0.25">
      <c r="A41" s="52" t="str">
        <f>LEFT(A22)</f>
        <v>F</v>
      </c>
      <c r="B41" s="53" t="s">
        <v>260</v>
      </c>
      <c r="C41" s="52" t="str">
        <f>RIGHT(A22)</f>
        <v>a</v>
      </c>
      <c r="D41" s="53" t="s">
        <v>266</v>
      </c>
      <c r="E41" s="52" t="str">
        <f>LEFT(E22,3)</f>
        <v>Fer</v>
      </c>
      <c r="F41" s="53" t="s">
        <v>272</v>
      </c>
      <c r="G41" s="52" t="str">
        <f>RIGHT(A22,2)</f>
        <v>da</v>
      </c>
      <c r="H41" s="53" t="s">
        <v>278</v>
      </c>
    </row>
    <row r="42" spans="1:9" x14ac:dyDescent="0.25">
      <c r="A42" s="52" t="str">
        <f>LEFT(A23)</f>
        <v>M</v>
      </c>
      <c r="B42" s="53" t="s">
        <v>261</v>
      </c>
      <c r="C42" s="52" t="str">
        <f>RIGHT(A23)</f>
        <v>s</v>
      </c>
      <c r="D42" s="53" t="s">
        <v>267</v>
      </c>
      <c r="E42" s="52" t="str">
        <f>LEFT(E23,3)</f>
        <v>Mar</v>
      </c>
      <c r="F42" s="53" t="s">
        <v>273</v>
      </c>
      <c r="G42" s="52" t="str">
        <f>RIGHT(A23,2)</f>
        <v>es</v>
      </c>
      <c r="H42" s="53" t="s">
        <v>279</v>
      </c>
    </row>
    <row r="43" spans="1:9" x14ac:dyDescent="0.25">
      <c r="A43" s="52" t="str">
        <f>LEFT(A24)</f>
        <v>R</v>
      </c>
      <c r="B43" s="53" t="s">
        <v>262</v>
      </c>
      <c r="C43" s="52" t="str">
        <f>RIGHT(A24)</f>
        <v>o</v>
      </c>
      <c r="D43" s="53" t="s">
        <v>268</v>
      </c>
      <c r="E43" s="52" t="str">
        <f>LEFT(E24,3)</f>
        <v>Rol</v>
      </c>
      <c r="F43" s="53" t="s">
        <v>274</v>
      </c>
      <c r="G43" s="52" t="str">
        <f>RIGHT(A24,2)</f>
        <v>do</v>
      </c>
      <c r="H43" s="53" t="s">
        <v>280</v>
      </c>
    </row>
    <row r="44" spans="1:9" x14ac:dyDescent="0.25">
      <c r="A44" s="52" t="str">
        <f>LEFT(A25)</f>
        <v>Z</v>
      </c>
      <c r="B44" s="53" t="s">
        <v>263</v>
      </c>
      <c r="C44" s="52" t="str">
        <f>RIGHT(A25)</f>
        <v>a</v>
      </c>
      <c r="D44" s="53" t="s">
        <v>269</v>
      </c>
      <c r="E44" s="52" t="str">
        <f>LEFT(E25,3)</f>
        <v>Zoi</v>
      </c>
      <c r="F44" s="53" t="s">
        <v>275</v>
      </c>
      <c r="G44" s="52" t="str">
        <f>RIGHT(A25,2)</f>
        <v>la</v>
      </c>
      <c r="H44" s="53" t="s">
        <v>281</v>
      </c>
    </row>
  </sheetData>
  <mergeCells count="22">
    <mergeCell ref="G26:K28"/>
    <mergeCell ref="H21:K21"/>
    <mergeCell ref="H22:K22"/>
    <mergeCell ref="H23:K23"/>
    <mergeCell ref="H24:K24"/>
    <mergeCell ref="H25:K25"/>
    <mergeCell ref="A10:J10"/>
    <mergeCell ref="A8:J8"/>
    <mergeCell ref="A11:J11"/>
    <mergeCell ref="C36:D37"/>
    <mergeCell ref="H31:I31"/>
    <mergeCell ref="H32:I32"/>
    <mergeCell ref="H33:I33"/>
    <mergeCell ref="H34:I34"/>
    <mergeCell ref="H35:I35"/>
    <mergeCell ref="H30:I30"/>
    <mergeCell ref="A13:C13"/>
    <mergeCell ref="A14:D14"/>
    <mergeCell ref="A19:I19"/>
    <mergeCell ref="A16:I16"/>
    <mergeCell ref="A26:D26"/>
    <mergeCell ref="H20:K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C13C-04BB-49E7-A473-EA6E15F70A8C}">
  <dimension ref="A7:P30"/>
  <sheetViews>
    <sheetView workbookViewId="0">
      <selection activeCell="A8" sqref="A8:I8"/>
    </sheetView>
  </sheetViews>
  <sheetFormatPr baseColWidth="10" defaultRowHeight="15" x14ac:dyDescent="0.25"/>
  <cols>
    <col min="1" max="1" width="9.7109375" customWidth="1"/>
    <col min="2" max="2" width="23.140625" bestFit="1" customWidth="1"/>
    <col min="3" max="3" width="34.42578125" bestFit="1" customWidth="1"/>
    <col min="4" max="4" width="13.5703125" customWidth="1"/>
    <col min="5" max="7" width="12" customWidth="1"/>
    <col min="11" max="11" width="13.7109375" customWidth="1"/>
    <col min="13" max="13" width="21.28515625" customWidth="1"/>
    <col min="14" max="14" width="20.85546875" customWidth="1"/>
    <col min="15" max="15" width="15.85546875" customWidth="1"/>
    <col min="16" max="16" width="72.140625" customWidth="1"/>
  </cols>
  <sheetData>
    <row r="7" spans="1:12" ht="15.75" thickBot="1" x14ac:dyDescent="0.3"/>
    <row r="8" spans="1:12" ht="16.5" thickTop="1" thickBot="1" x14ac:dyDescent="0.3">
      <c r="A8" s="78" t="s">
        <v>189</v>
      </c>
      <c r="B8" s="79"/>
      <c r="C8" s="79"/>
      <c r="D8" s="79"/>
      <c r="E8" s="79"/>
      <c r="F8" s="79"/>
      <c r="G8" s="79"/>
      <c r="H8" s="79"/>
      <c r="I8" s="80"/>
      <c r="J8" s="12"/>
      <c r="K8" s="12"/>
      <c r="L8" s="12"/>
    </row>
    <row r="9" spans="1:12" ht="15.75" thickTop="1" x14ac:dyDescent="0.25"/>
    <row r="10" spans="1:12" x14ac:dyDescent="0.25">
      <c r="A10" s="81" t="s">
        <v>4</v>
      </c>
      <c r="B10" s="81"/>
      <c r="C10" s="81"/>
      <c r="D10" s="81"/>
      <c r="E10" s="81"/>
      <c r="F10" s="81"/>
      <c r="G10" s="81"/>
      <c r="H10" s="81"/>
      <c r="I10" s="81"/>
      <c r="J10" s="10"/>
      <c r="K10" s="10"/>
      <c r="L10" s="24"/>
    </row>
    <row r="11" spans="1:12" x14ac:dyDescent="0.25">
      <c r="A11" s="81" t="s">
        <v>3</v>
      </c>
      <c r="B11" s="81"/>
      <c r="C11" s="81"/>
      <c r="D11" s="81"/>
      <c r="E11" s="81"/>
      <c r="F11" s="81"/>
      <c r="G11" s="81"/>
      <c r="H11" s="81"/>
      <c r="I11" s="81"/>
      <c r="J11" s="10"/>
      <c r="K11" s="10"/>
      <c r="L11" s="24"/>
    </row>
    <row r="13" spans="1:12" x14ac:dyDescent="0.25">
      <c r="A13" s="102" t="s">
        <v>28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25"/>
    </row>
    <row r="14" spans="1:12" ht="15" customHeight="1" x14ac:dyDescent="0.25">
      <c r="A14" s="103" t="s">
        <v>29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27"/>
    </row>
    <row r="15" spans="1:12" x14ac:dyDescent="0.25">
      <c r="A15" s="61" t="s">
        <v>30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28"/>
    </row>
    <row r="16" spans="1:12" x14ac:dyDescent="0.25">
      <c r="A16" s="61" t="s">
        <v>194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28"/>
    </row>
    <row r="18" spans="1:16" ht="16.5" thickBot="1" x14ac:dyDescent="0.3">
      <c r="A18" s="105" t="s">
        <v>190</v>
      </c>
      <c r="B18" s="105"/>
      <c r="M18" s="106" t="s">
        <v>20</v>
      </c>
      <c r="N18" s="106"/>
      <c r="O18" s="106"/>
      <c r="P18" s="106"/>
    </row>
    <row r="19" spans="1:16" ht="17.25" thickTop="1" thickBot="1" x14ac:dyDescent="0.3">
      <c r="C19" s="9" t="s">
        <v>1</v>
      </c>
      <c r="D19" s="9" t="s">
        <v>2</v>
      </c>
      <c r="E19" s="72" t="s">
        <v>34</v>
      </c>
      <c r="F19" s="72"/>
      <c r="M19" s="107" t="s">
        <v>21</v>
      </c>
      <c r="N19" s="107"/>
      <c r="O19" s="107"/>
      <c r="P19" s="107"/>
    </row>
    <row r="20" spans="1:16" ht="17.25" thickBot="1" x14ac:dyDescent="0.3">
      <c r="B20" t="s">
        <v>7</v>
      </c>
      <c r="C20" s="4" t="s">
        <v>195</v>
      </c>
      <c r="D20" s="17">
        <v>10000</v>
      </c>
      <c r="E20" s="108" t="s">
        <v>196</v>
      </c>
      <c r="F20" s="109"/>
      <c r="G20" s="109"/>
      <c r="H20" s="109"/>
      <c r="I20" s="109"/>
      <c r="J20" s="109"/>
      <c r="K20" s="109"/>
      <c r="L20" s="47">
        <f>((D22-VLOOKUP(D22,M22:P29,1))*(VLOOKUP(D22,M22:P29,4)/100))+VLOOKUP(D22,M22:P29,3)</f>
        <v>770.90187199999991</v>
      </c>
      <c r="M20" s="13" t="s">
        <v>12</v>
      </c>
      <c r="N20" s="13" t="s">
        <v>22</v>
      </c>
      <c r="O20" s="13" t="s">
        <v>18</v>
      </c>
      <c r="P20" s="13" t="s">
        <v>23</v>
      </c>
    </row>
    <row r="21" spans="1:16" ht="16.5" thickBot="1" x14ac:dyDescent="0.3">
      <c r="A21" s="11" t="s">
        <v>8</v>
      </c>
      <c r="B21" t="s">
        <v>9</v>
      </c>
      <c r="D21" s="17">
        <v>0</v>
      </c>
      <c r="M21" s="14" t="s">
        <v>24</v>
      </c>
      <c r="N21" s="14" t="s">
        <v>24</v>
      </c>
      <c r="O21" s="14" t="s">
        <v>24</v>
      </c>
      <c r="P21" s="14" t="s">
        <v>0</v>
      </c>
    </row>
    <row r="22" spans="1:16" ht="15.75" thickBot="1" x14ac:dyDescent="0.3">
      <c r="A22" s="11" t="s">
        <v>10</v>
      </c>
      <c r="B22" t="s">
        <v>13</v>
      </c>
      <c r="C22" s="7" t="s">
        <v>25</v>
      </c>
      <c r="D22" s="18">
        <f>D20-D21</f>
        <v>10000</v>
      </c>
      <c r="E22" s="102" t="s">
        <v>35</v>
      </c>
      <c r="F22" s="102"/>
      <c r="G22" s="102"/>
      <c r="H22" s="102"/>
      <c r="I22" s="102"/>
      <c r="J22" s="102"/>
      <c r="K22" s="102"/>
      <c r="L22" s="25"/>
      <c r="M22" s="15">
        <v>0.01</v>
      </c>
      <c r="N22" s="15">
        <v>746.04</v>
      </c>
      <c r="O22" s="15">
        <v>0</v>
      </c>
      <c r="P22" s="15">
        <v>1.92</v>
      </c>
    </row>
    <row r="23" spans="1:16" ht="15.75" thickBot="1" x14ac:dyDescent="0.3">
      <c r="A23" s="11" t="s">
        <v>8</v>
      </c>
      <c r="B23" t="s">
        <v>12</v>
      </c>
      <c r="C23" s="46" t="s">
        <v>191</v>
      </c>
      <c r="D23" s="42">
        <f>VLOOKUP($D$22,$M$22:$P$29,1)</f>
        <v>6332.06</v>
      </c>
      <c r="E23" s="104" t="s">
        <v>31</v>
      </c>
      <c r="F23" s="104"/>
      <c r="G23" s="104"/>
      <c r="H23" s="104"/>
      <c r="I23" s="104"/>
      <c r="J23" s="104"/>
      <c r="K23" s="104"/>
      <c r="L23" s="26"/>
      <c r="M23" s="15">
        <v>746.05</v>
      </c>
      <c r="N23" s="16">
        <v>6332.05</v>
      </c>
      <c r="O23" s="15">
        <v>14.32</v>
      </c>
      <c r="P23" s="15">
        <v>6.4</v>
      </c>
    </row>
    <row r="24" spans="1:16" ht="15.75" thickBot="1" x14ac:dyDescent="0.3">
      <c r="A24" s="11" t="s">
        <v>10</v>
      </c>
      <c r="B24" t="s">
        <v>11</v>
      </c>
      <c r="C24" s="7" t="s">
        <v>26</v>
      </c>
      <c r="D24" s="18">
        <f>D22-D23</f>
        <v>3667.9399999999996</v>
      </c>
      <c r="M24" s="16">
        <v>6332.06</v>
      </c>
      <c r="N24" s="16">
        <v>11128.01</v>
      </c>
      <c r="O24" s="15">
        <v>371.83</v>
      </c>
      <c r="P24" s="15">
        <v>10.88</v>
      </c>
    </row>
    <row r="25" spans="1:16" ht="15.75" thickBot="1" x14ac:dyDescent="0.3">
      <c r="A25" s="11" t="s">
        <v>14</v>
      </c>
      <c r="B25" t="s">
        <v>15</v>
      </c>
      <c r="C25" s="45" t="s">
        <v>192</v>
      </c>
      <c r="D25" s="43">
        <f>VLOOKUP($D$22,$M$22:$P$29,4)/100</f>
        <v>0.10880000000000001</v>
      </c>
      <c r="E25" s="104" t="s">
        <v>32</v>
      </c>
      <c r="F25" s="104"/>
      <c r="G25" s="104"/>
      <c r="H25" s="104"/>
      <c r="I25" s="104"/>
      <c r="J25" s="104"/>
      <c r="K25" s="104"/>
      <c r="L25" s="26"/>
      <c r="M25" s="16">
        <v>11128.02</v>
      </c>
      <c r="N25" s="16">
        <v>12935.82</v>
      </c>
      <c r="O25" s="15">
        <v>893.63</v>
      </c>
      <c r="P25" s="15">
        <v>16</v>
      </c>
    </row>
    <row r="26" spans="1:16" ht="15.75" thickBot="1" x14ac:dyDescent="0.3">
      <c r="A26" s="11" t="s">
        <v>10</v>
      </c>
      <c r="B26" t="s">
        <v>16</v>
      </c>
      <c r="C26" s="7" t="s">
        <v>33</v>
      </c>
      <c r="D26" s="18">
        <f>D24*D25</f>
        <v>399.07187199999998</v>
      </c>
      <c r="M26" s="16">
        <v>12935.83</v>
      </c>
      <c r="N26" s="16">
        <v>15487.71</v>
      </c>
      <c r="O26" s="16">
        <v>1182.8800000000001</v>
      </c>
      <c r="P26" s="15">
        <v>17.920000000000002</v>
      </c>
    </row>
    <row r="27" spans="1:16" ht="15.75" thickBot="1" x14ac:dyDescent="0.3">
      <c r="A27" s="11" t="s">
        <v>17</v>
      </c>
      <c r="B27" t="s">
        <v>18</v>
      </c>
      <c r="C27" s="44" t="s">
        <v>193</v>
      </c>
      <c r="D27" s="42">
        <f>VLOOKUP($D$22,$M$22:$P$29,3)</f>
        <v>371.83</v>
      </c>
      <c r="E27" s="104" t="s">
        <v>31</v>
      </c>
      <c r="F27" s="104"/>
      <c r="G27" s="104"/>
      <c r="H27" s="104"/>
      <c r="I27" s="104"/>
      <c r="J27" s="104"/>
      <c r="K27" s="104"/>
      <c r="L27" s="26"/>
      <c r="M27" s="16">
        <v>15487.72</v>
      </c>
      <c r="N27" s="16">
        <v>31236.49</v>
      </c>
      <c r="O27" s="16">
        <v>1640.18</v>
      </c>
      <c r="P27" s="15">
        <v>21.36</v>
      </c>
    </row>
    <row r="28" spans="1:16" ht="15.75" thickBot="1" x14ac:dyDescent="0.3">
      <c r="A28" s="11" t="s">
        <v>10</v>
      </c>
      <c r="B28" t="s">
        <v>19</v>
      </c>
      <c r="C28" s="7" t="s">
        <v>27</v>
      </c>
      <c r="D28" s="18">
        <f>D26+D27</f>
        <v>770.90187199999991</v>
      </c>
      <c r="M28" s="16">
        <v>31236.5</v>
      </c>
      <c r="N28" s="16">
        <v>49233</v>
      </c>
      <c r="O28" s="16">
        <v>5004.12</v>
      </c>
      <c r="P28" s="15">
        <v>23.52</v>
      </c>
    </row>
    <row r="29" spans="1:16" ht="15.75" thickBot="1" x14ac:dyDescent="0.3">
      <c r="M29" s="16">
        <v>49233.01</v>
      </c>
      <c r="N29" s="16">
        <v>93993.9</v>
      </c>
      <c r="O29" s="16">
        <v>9236.89</v>
      </c>
      <c r="P29" s="15">
        <v>30</v>
      </c>
    </row>
    <row r="30" spans="1:16" x14ac:dyDescent="0.25">
      <c r="E30" s="47"/>
    </row>
  </sheetData>
  <mergeCells count="16">
    <mergeCell ref="E27:K27"/>
    <mergeCell ref="M18:P18"/>
    <mergeCell ref="M19:P19"/>
    <mergeCell ref="E19:F19"/>
    <mergeCell ref="E25:K25"/>
    <mergeCell ref="E22:K22"/>
    <mergeCell ref="E20:K20"/>
    <mergeCell ref="A13:K13"/>
    <mergeCell ref="A14:K14"/>
    <mergeCell ref="A16:K16"/>
    <mergeCell ref="E23:K23"/>
    <mergeCell ref="A8:I8"/>
    <mergeCell ref="A18:B18"/>
    <mergeCell ref="A15:K15"/>
    <mergeCell ref="A10:I10"/>
    <mergeCell ref="A11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Funciones</vt:lpstr>
      <vt:lpstr>Fórmulas 1</vt:lpstr>
      <vt:lpstr>Fórmulas 2</vt:lpstr>
      <vt:lpstr>Fórmulas 3</vt:lpstr>
      <vt:lpstr>Fórmulas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FOMENTO</dc:creator>
  <cp:lastModifiedBy>FOMENTO</cp:lastModifiedBy>
  <dcterms:created xsi:type="dcterms:W3CDTF">2024-03-20T20:00:54Z</dcterms:created>
  <dcterms:modified xsi:type="dcterms:W3CDTF">2024-04-18T18:45:58Z</dcterms:modified>
</cp:coreProperties>
</file>